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-15" yWindow="885" windowWidth="19320" windowHeight="1104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קונצרני'!$B$8:$U$631</definedName>
    <definedName name="_xlnm._FilterDatabase" localSheetId="9" hidden="1">אופציות!$B$8:$L$15</definedName>
    <definedName name="_xlnm._FilterDatabase" localSheetId="21" hidden="1">הלוואות!$B$7:$R$980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ממשלתי'!$B$8:$P$1000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מניות'!$B$8:$M$197</definedName>
    <definedName name="_xlnm._FilterDatabase" localSheetId="16" hidden="1">'לא סחיר - קרנות השקעה'!$B$8:$K$400</definedName>
    <definedName name="_xlnm._FilterDatabase" localSheetId="1" hidden="1">מזומנים!$B$7:$L$191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מניות'!$B$6:$M$19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</workbook>
</file>

<file path=xl/calcChain.xml><?xml version="1.0" encoding="utf-8"?>
<calcChain xmlns="http://schemas.openxmlformats.org/spreadsheetml/2006/main">
  <c r="C43" i="88" l="1"/>
  <c r="P33" i="78" l="1"/>
  <c r="P12" i="78"/>
  <c r="Q171" i="61"/>
  <c r="Q13" i="61"/>
  <c r="Q12" i="61" s="1"/>
  <c r="Q11" i="61" s="1"/>
  <c r="P11" i="78" l="1"/>
  <c r="P10" i="78" s="1"/>
  <c r="C33" i="88" s="1"/>
  <c r="R13" i="61"/>
  <c r="R12" i="61" s="1"/>
  <c r="R11" i="61" s="1"/>
  <c r="T375" i="61" s="1"/>
  <c r="I10" i="81"/>
  <c r="C37" i="88" s="1"/>
  <c r="I11" i="81"/>
  <c r="J12" i="58"/>
  <c r="J11" i="58" s="1"/>
  <c r="J21" i="58"/>
  <c r="C38" i="88"/>
  <c r="C23" i="88"/>
  <c r="Q378" i="78"/>
  <c r="Q375" i="78"/>
  <c r="Q374" i="78"/>
  <c r="Q373" i="78"/>
  <c r="Q372" i="78"/>
  <c r="Q369" i="78"/>
  <c r="Q368" i="78"/>
  <c r="Q367" i="78"/>
  <c r="Q366" i="78"/>
  <c r="Q363" i="78"/>
  <c r="Q362" i="78"/>
  <c r="Q361" i="78"/>
  <c r="Q360" i="78"/>
  <c r="Q358" i="78"/>
  <c r="Q357" i="78"/>
  <c r="Q356" i="78"/>
  <c r="Q355" i="78"/>
  <c r="Q354" i="78"/>
  <c r="Q352" i="78"/>
  <c r="Q351" i="78"/>
  <c r="Q350" i="78"/>
  <c r="Q349" i="78"/>
  <c r="Q348" i="78"/>
  <c r="Q346" i="78"/>
  <c r="Q345" i="78"/>
  <c r="Q344" i="78"/>
  <c r="Q343" i="78"/>
  <c r="Q342" i="78"/>
  <c r="Q340" i="78"/>
  <c r="Q339" i="78"/>
  <c r="Q338" i="78"/>
  <c r="Q337" i="78"/>
  <c r="Q336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5" i="78"/>
  <c r="Q264" i="78"/>
  <c r="Q263" i="78"/>
  <c r="Q262" i="78"/>
  <c r="Q261" i="78"/>
  <c r="Q260" i="78"/>
  <c r="Q259" i="78"/>
  <c r="Q258" i="78"/>
  <c r="Q257" i="78"/>
  <c r="Q256" i="78"/>
  <c r="Q255" i="78"/>
  <c r="Q254" i="78"/>
  <c r="Q253" i="78"/>
  <c r="Q251" i="78"/>
  <c r="Q250" i="78"/>
  <c r="Q249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244" i="78"/>
  <c r="Q121" i="78"/>
  <c r="Q120" i="78"/>
  <c r="Q119" i="78"/>
  <c r="Q118" i="78"/>
  <c r="Q117" i="78"/>
  <c r="Q116" i="78"/>
  <c r="Q115" i="78"/>
  <c r="Q114" i="78"/>
  <c r="Q113" i="78"/>
  <c r="Q112" i="78"/>
  <c r="Q248" i="78"/>
  <c r="Q247" i="78"/>
  <c r="Q246" i="78"/>
  <c r="Q245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40" i="78"/>
  <c r="Q39" i="78"/>
  <c r="Q38" i="78"/>
  <c r="Q37" i="78"/>
  <c r="Q36" i="78"/>
  <c r="Q35" i="78"/>
  <c r="Q34" i="78"/>
  <c r="Q33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135" i="76"/>
  <c r="J134" i="76"/>
  <c r="J133" i="76"/>
  <c r="J131" i="76"/>
  <c r="J130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3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J19" i="73"/>
  <c r="J18" i="73"/>
  <c r="J17" i="73"/>
  <c r="J16" i="73"/>
  <c r="J15" i="73"/>
  <c r="J14" i="73"/>
  <c r="J13" i="73"/>
  <c r="J12" i="73"/>
  <c r="J11" i="73"/>
  <c r="R37" i="71"/>
  <c r="R36" i="71"/>
  <c r="R35" i="71"/>
  <c r="R34" i="71"/>
  <c r="R33" i="71"/>
  <c r="R31" i="71"/>
  <c r="R30" i="71"/>
  <c r="R28" i="71"/>
  <c r="R27" i="71"/>
  <c r="R26" i="71"/>
  <c r="R25" i="71"/>
  <c r="R24" i="71"/>
  <c r="R23" i="71"/>
  <c r="R21" i="71"/>
  <c r="R20" i="71"/>
  <c r="R19" i="71"/>
  <c r="R18" i="71"/>
  <c r="R17" i="71"/>
  <c r="R16" i="71"/>
  <c r="R15" i="71"/>
  <c r="R14" i="71"/>
  <c r="R13" i="71"/>
  <c r="R12" i="71"/>
  <c r="R11" i="71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9" i="69"/>
  <c r="O18" i="69"/>
  <c r="O17" i="69"/>
  <c r="O16" i="69"/>
  <c r="O15" i="69"/>
  <c r="O14" i="69"/>
  <c r="O13" i="69"/>
  <c r="O12" i="69"/>
  <c r="O11" i="69"/>
  <c r="J13" i="67"/>
  <c r="J12" i="67"/>
  <c r="J11" i="67"/>
  <c r="N20" i="64"/>
  <c r="N19" i="64"/>
  <c r="N18" i="64"/>
  <c r="N17" i="64"/>
  <c r="N16" i="64"/>
  <c r="N15" i="64"/>
  <c r="N14" i="64"/>
  <c r="N13" i="64"/>
  <c r="N12" i="64"/>
  <c r="N11" i="64"/>
  <c r="M24" i="63"/>
  <c r="M23" i="63"/>
  <c r="M22" i="63"/>
  <c r="M21" i="63"/>
  <c r="M19" i="63"/>
  <c r="M18" i="63"/>
  <c r="M17" i="63"/>
  <c r="M16" i="63"/>
  <c r="M15" i="63"/>
  <c r="M14" i="63"/>
  <c r="M13" i="63"/>
  <c r="M12" i="63"/>
  <c r="M11" i="63"/>
  <c r="Q60" i="59"/>
  <c r="Q59" i="59"/>
  <c r="Q58" i="59"/>
  <c r="Q56" i="59"/>
  <c r="Q55" i="59"/>
  <c r="Q54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40" i="59"/>
  <c r="Q39" i="59"/>
  <c r="Q38" i="59"/>
  <c r="Q37" i="59"/>
  <c r="Q36" i="59"/>
  <c r="Q35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J11" i="81" l="1"/>
  <c r="J10" i="81"/>
  <c r="J12" i="81"/>
  <c r="Q364" i="78"/>
  <c r="Q370" i="78"/>
  <c r="Q376" i="78"/>
  <c r="Q335" i="78"/>
  <c r="Q341" i="78"/>
  <c r="Q347" i="78"/>
  <c r="Q353" i="78"/>
  <c r="Q359" i="78"/>
  <c r="Q365" i="78"/>
  <c r="Q371" i="78"/>
  <c r="Q377" i="78"/>
  <c r="J10" i="58"/>
  <c r="T41" i="61"/>
  <c r="T383" i="61"/>
  <c r="T128" i="61"/>
  <c r="T234" i="61"/>
  <c r="T28" i="61"/>
  <c r="T358" i="61"/>
  <c r="T114" i="61"/>
  <c r="T219" i="61"/>
  <c r="T71" i="61"/>
  <c r="T164" i="61"/>
  <c r="T280" i="61"/>
  <c r="T85" i="61"/>
  <c r="T183" i="61"/>
  <c r="T302" i="61"/>
  <c r="T42" i="61"/>
  <c r="T131" i="61"/>
  <c r="T235" i="61"/>
  <c r="C15" i="88"/>
  <c r="T86" i="61"/>
  <c r="T184" i="61"/>
  <c r="T304" i="61"/>
  <c r="T13" i="61"/>
  <c r="T56" i="61"/>
  <c r="T99" i="61"/>
  <c r="T149" i="61"/>
  <c r="T200" i="61"/>
  <c r="T254" i="61"/>
  <c r="T329" i="61"/>
  <c r="T14" i="61"/>
  <c r="T262" i="61"/>
  <c r="T57" i="61"/>
  <c r="T100" i="61"/>
  <c r="T150" i="61"/>
  <c r="T201" i="61"/>
  <c r="T330" i="61"/>
  <c r="T27" i="61"/>
  <c r="T70" i="61"/>
  <c r="T113" i="61"/>
  <c r="T163" i="61"/>
  <c r="T218" i="61"/>
  <c r="T279" i="61"/>
  <c r="T355" i="61"/>
  <c r="T18" i="61"/>
  <c r="T33" i="61"/>
  <c r="T47" i="61"/>
  <c r="T61" i="61"/>
  <c r="T76" i="61"/>
  <c r="T90" i="61"/>
  <c r="T105" i="61"/>
  <c r="T120" i="61"/>
  <c r="T136" i="61"/>
  <c r="T154" i="61"/>
  <c r="T171" i="61"/>
  <c r="T190" i="61"/>
  <c r="T206" i="61"/>
  <c r="T224" i="61"/>
  <c r="T241" i="61"/>
  <c r="T263" i="61"/>
  <c r="T286" i="61"/>
  <c r="T311" i="61"/>
  <c r="T338" i="61"/>
  <c r="T365" i="61"/>
  <c r="T20" i="61"/>
  <c r="T77" i="61"/>
  <c r="T106" i="61"/>
  <c r="T139" i="61"/>
  <c r="T172" i="61"/>
  <c r="T226" i="61"/>
  <c r="T264" i="61"/>
  <c r="T312" i="61"/>
  <c r="T50" i="61"/>
  <c r="T122" i="61"/>
  <c r="T209" i="61"/>
  <c r="T373" i="61"/>
  <c r="T34" i="61"/>
  <c r="T49" i="61"/>
  <c r="T63" i="61"/>
  <c r="T92" i="61"/>
  <c r="T121" i="61"/>
  <c r="T156" i="61"/>
  <c r="T191" i="61"/>
  <c r="T207" i="61"/>
  <c r="T243" i="61"/>
  <c r="T287" i="61"/>
  <c r="T340" i="61"/>
  <c r="T366" i="61"/>
  <c r="T21" i="61"/>
  <c r="T35" i="61"/>
  <c r="T64" i="61"/>
  <c r="T78" i="61"/>
  <c r="T93" i="61"/>
  <c r="T107" i="61"/>
  <c r="T140" i="61"/>
  <c r="T157" i="61"/>
  <c r="T175" i="61"/>
  <c r="T193" i="61"/>
  <c r="T227" i="61"/>
  <c r="T244" i="61"/>
  <c r="T269" i="61"/>
  <c r="T295" i="61"/>
  <c r="T319" i="61"/>
  <c r="T348" i="61"/>
  <c r="T12" i="61"/>
  <c r="T25" i="61"/>
  <c r="T40" i="61"/>
  <c r="T54" i="61"/>
  <c r="T69" i="61"/>
  <c r="T83" i="61"/>
  <c r="T97" i="61"/>
  <c r="T112" i="61"/>
  <c r="T127" i="61"/>
  <c r="T147" i="61"/>
  <c r="T162" i="61"/>
  <c r="T181" i="61"/>
  <c r="T198" i="61"/>
  <c r="T217" i="61"/>
  <c r="T233" i="61"/>
  <c r="T253" i="61"/>
  <c r="T270" i="61"/>
  <c r="T296" i="61"/>
  <c r="T320" i="61"/>
  <c r="T349" i="61"/>
  <c r="T382" i="61"/>
  <c r="T372" i="61"/>
  <c r="T364" i="61"/>
  <c r="T354" i="61"/>
  <c r="T346" i="61"/>
  <c r="T336" i="61"/>
  <c r="T328" i="61"/>
  <c r="T318" i="61"/>
  <c r="T310" i="61"/>
  <c r="T301" i="61"/>
  <c r="T294" i="61"/>
  <c r="T285" i="61"/>
  <c r="T277" i="61"/>
  <c r="T268" i="61"/>
  <c r="T261" i="61"/>
  <c r="T249" i="61"/>
  <c r="T240" i="61"/>
  <c r="T231" i="61"/>
  <c r="T223" i="61"/>
  <c r="T215" i="61"/>
  <c r="T205" i="61"/>
  <c r="T197" i="61"/>
  <c r="T189" i="61"/>
  <c r="T180" i="61"/>
  <c r="T169" i="61"/>
  <c r="T161" i="61"/>
  <c r="T153" i="61"/>
  <c r="T145" i="61"/>
  <c r="T135" i="61"/>
  <c r="T126" i="61"/>
  <c r="T118" i="61"/>
  <c r="T111" i="61"/>
  <c r="T104" i="61"/>
  <c r="T96" i="61"/>
  <c r="T89" i="61"/>
  <c r="T82" i="61"/>
  <c r="T75" i="61"/>
  <c r="T68" i="61"/>
  <c r="T60" i="61"/>
  <c r="T53" i="61"/>
  <c r="T46" i="61"/>
  <c r="T39" i="61"/>
  <c r="T32" i="61"/>
  <c r="T24" i="61"/>
  <c r="T17" i="61"/>
  <c r="T11" i="61"/>
  <c r="T378" i="61"/>
  <c r="T360" i="61"/>
  <c r="T352" i="61"/>
  <c r="T334" i="61"/>
  <c r="T314" i="61"/>
  <c r="T306" i="61"/>
  <c r="T290" i="61"/>
  <c r="T275" i="61"/>
  <c r="T257" i="61"/>
  <c r="T236" i="61"/>
  <c r="T220" i="61"/>
  <c r="T194" i="61"/>
  <c r="T176" i="61"/>
  <c r="T158" i="61"/>
  <c r="T143" i="61"/>
  <c r="T124" i="61"/>
  <c r="T108" i="61"/>
  <c r="T94" i="61"/>
  <c r="T79" i="61"/>
  <c r="T65" i="61"/>
  <c r="T58" i="61"/>
  <c r="T51" i="61"/>
  <c r="T36" i="61"/>
  <c r="T22" i="61"/>
  <c r="T377" i="61"/>
  <c r="T367" i="61"/>
  <c r="T359" i="61"/>
  <c r="T351" i="61"/>
  <c r="T341" i="61"/>
  <c r="T331" i="61"/>
  <c r="T323" i="61"/>
  <c r="T313" i="61"/>
  <c r="T305" i="61"/>
  <c r="T298" i="61"/>
  <c r="T289" i="61"/>
  <c r="T281" i="61"/>
  <c r="T272" i="61"/>
  <c r="T255" i="61"/>
  <c r="T380" i="61"/>
  <c r="T370" i="61"/>
  <c r="T363" i="61"/>
  <c r="T353" i="61"/>
  <c r="T345" i="61"/>
  <c r="T335" i="61"/>
  <c r="T325" i="61"/>
  <c r="T316" i="61"/>
  <c r="T308" i="61"/>
  <c r="T300" i="61"/>
  <c r="T292" i="61"/>
  <c r="T284" i="61"/>
  <c r="T276" i="61"/>
  <c r="T266" i="61"/>
  <c r="T259" i="61"/>
  <c r="T248" i="61"/>
  <c r="T237" i="61"/>
  <c r="T230" i="61"/>
  <c r="T222" i="61"/>
  <c r="T213" i="61"/>
  <c r="T204" i="61"/>
  <c r="T195" i="61"/>
  <c r="T188" i="61"/>
  <c r="T179" i="61"/>
  <c r="T167" i="61"/>
  <c r="T160" i="61"/>
  <c r="T152" i="61"/>
  <c r="T144" i="61"/>
  <c r="T134" i="61"/>
  <c r="T125" i="61"/>
  <c r="T117" i="61"/>
  <c r="T110" i="61"/>
  <c r="T103" i="61"/>
  <c r="T95" i="61"/>
  <c r="T88" i="61"/>
  <c r="T81" i="61"/>
  <c r="T74" i="61"/>
  <c r="T67" i="61"/>
  <c r="T59" i="61"/>
  <c r="T52" i="61"/>
  <c r="T45" i="61"/>
  <c r="T38" i="61"/>
  <c r="T31" i="61"/>
  <c r="T23" i="61"/>
  <c r="T16" i="61"/>
  <c r="T369" i="61"/>
  <c r="T343" i="61"/>
  <c r="T324" i="61"/>
  <c r="T299" i="61"/>
  <c r="T282" i="61"/>
  <c r="T265" i="61"/>
  <c r="T245" i="61"/>
  <c r="T229" i="61"/>
  <c r="T211" i="61"/>
  <c r="T202" i="61"/>
  <c r="T187" i="61"/>
  <c r="T165" i="61"/>
  <c r="T151" i="61"/>
  <c r="T132" i="61"/>
  <c r="T115" i="61"/>
  <c r="T101" i="61"/>
  <c r="T87" i="61"/>
  <c r="T72" i="61"/>
  <c r="T43" i="61"/>
  <c r="T29" i="61"/>
  <c r="T15" i="61"/>
  <c r="T381" i="61"/>
  <c r="T376" i="61"/>
  <c r="T371" i="61"/>
  <c r="T361" i="61"/>
  <c r="T357" i="61"/>
  <c r="T347" i="61"/>
  <c r="T342" i="61"/>
  <c r="T337" i="61"/>
  <c r="T332" i="61"/>
  <c r="T327" i="61"/>
  <c r="T322" i="61"/>
  <c r="T317" i="61"/>
  <c r="T307" i="61"/>
  <c r="T303" i="61"/>
  <c r="T293" i="61"/>
  <c r="T288" i="61"/>
  <c r="T283" i="61"/>
  <c r="T278" i="61"/>
  <c r="T273" i="61"/>
  <c r="T267" i="61"/>
  <c r="T258" i="61"/>
  <c r="T251" i="61"/>
  <c r="T246" i="61"/>
  <c r="T239" i="61"/>
  <c r="T232" i="61"/>
  <c r="T228" i="61"/>
  <c r="T221" i="61"/>
  <c r="T214" i="61"/>
  <c r="T210" i="61"/>
  <c r="T203" i="61"/>
  <c r="T196" i="61"/>
  <c r="T192" i="61"/>
  <c r="T185" i="61"/>
  <c r="T178" i="61"/>
  <c r="T174" i="61"/>
  <c r="T166" i="61"/>
  <c r="T159" i="61"/>
  <c r="T155" i="61"/>
  <c r="T148" i="61"/>
  <c r="T141" i="61"/>
  <c r="T137" i="61"/>
  <c r="T130" i="61"/>
  <c r="T123" i="61"/>
  <c r="T119" i="61"/>
  <c r="T379" i="61"/>
  <c r="T374" i="61"/>
  <c r="T368" i="61"/>
  <c r="T362" i="61"/>
  <c r="T356" i="61"/>
  <c r="T350" i="61"/>
  <c r="T344" i="61"/>
  <c r="T339" i="61"/>
  <c r="T333" i="61"/>
  <c r="T326" i="61"/>
  <c r="T321" i="61"/>
  <c r="T315" i="61"/>
  <c r="T309" i="61"/>
  <c r="T297" i="61"/>
  <c r="T291" i="61"/>
  <c r="T274" i="61"/>
  <c r="T256" i="61"/>
  <c r="T252" i="61"/>
  <c r="T247" i="61"/>
  <c r="T242" i="61"/>
  <c r="T238" i="61"/>
  <c r="T225" i="61"/>
  <c r="T216" i="61"/>
  <c r="T212" i="61"/>
  <c r="T208" i="61"/>
  <c r="T199" i="61"/>
  <c r="T186" i="61"/>
  <c r="T182" i="61"/>
  <c r="T177" i="61"/>
  <c r="T173" i="61"/>
  <c r="T168" i="61"/>
  <c r="T146" i="61"/>
  <c r="T142" i="61"/>
  <c r="T138" i="61"/>
  <c r="T133" i="61"/>
  <c r="T129" i="61"/>
  <c r="T116" i="61"/>
  <c r="T109" i="61"/>
  <c r="T102" i="61"/>
  <c r="T98" i="61"/>
  <c r="T91" i="61"/>
  <c r="T84" i="61"/>
  <c r="T80" i="61"/>
  <c r="T73" i="61"/>
  <c r="T66" i="61"/>
  <c r="T62" i="61"/>
  <c r="T55" i="61"/>
  <c r="T48" i="61"/>
  <c r="T44" i="61"/>
  <c r="T37" i="61"/>
  <c r="T30" i="61"/>
  <c r="T26" i="61"/>
  <c r="T19" i="61"/>
  <c r="K36" i="58" l="1"/>
  <c r="K30" i="58"/>
  <c r="K24" i="58"/>
  <c r="K17" i="58"/>
  <c r="K27" i="58"/>
  <c r="K12" i="58"/>
  <c r="K41" i="58"/>
  <c r="K35" i="58"/>
  <c r="K29" i="58"/>
  <c r="K23" i="58"/>
  <c r="K16" i="58"/>
  <c r="K10" i="58"/>
  <c r="K40" i="58"/>
  <c r="K34" i="58"/>
  <c r="K28" i="58"/>
  <c r="K22" i="58"/>
  <c r="K15" i="58"/>
  <c r="K33" i="58"/>
  <c r="K21" i="58"/>
  <c r="K14" i="58"/>
  <c r="K37" i="58"/>
  <c r="K18" i="58"/>
  <c r="K39" i="58"/>
  <c r="K31" i="58"/>
  <c r="K25" i="58"/>
  <c r="K38" i="58"/>
  <c r="K32" i="58"/>
  <c r="K26" i="58"/>
  <c r="K19" i="58"/>
  <c r="K13" i="58"/>
  <c r="C11" i="88"/>
  <c r="K11" i="58"/>
  <c r="C12" i="88"/>
  <c r="C10" i="88" l="1"/>
  <c r="C42" i="88" l="1"/>
  <c r="D10" i="88" s="1"/>
  <c r="K65" i="76" l="1"/>
  <c r="U362" i="61"/>
  <c r="D26" i="88"/>
  <c r="R169" i="78"/>
  <c r="R337" i="78"/>
  <c r="R253" i="78"/>
  <c r="R189" i="78"/>
  <c r="R233" i="78"/>
  <c r="K21" i="76"/>
  <c r="K106" i="76"/>
  <c r="R61" i="78"/>
  <c r="R140" i="78"/>
  <c r="R315" i="78"/>
  <c r="K116" i="76"/>
  <c r="R56" i="78"/>
  <c r="K13" i="76"/>
  <c r="K73" i="76"/>
  <c r="K133" i="76"/>
  <c r="R71" i="78"/>
  <c r="R104" i="78"/>
  <c r="R129" i="78"/>
  <c r="R160" i="78"/>
  <c r="R209" i="78"/>
  <c r="R303" i="78"/>
  <c r="R357" i="78"/>
  <c r="R265" i="78"/>
  <c r="K12" i="73"/>
  <c r="R101" i="78"/>
  <c r="R348" i="78"/>
  <c r="U14" i="61"/>
  <c r="R293" i="78"/>
  <c r="D16" i="88"/>
  <c r="R319" i="78"/>
  <c r="R171" i="78"/>
  <c r="K39" i="76"/>
  <c r="K112" i="76"/>
  <c r="R79" i="78"/>
  <c r="R146" i="78"/>
  <c r="R369" i="78"/>
  <c r="K128" i="76"/>
  <c r="R68" i="78"/>
  <c r="K22" i="76"/>
  <c r="K85" i="76"/>
  <c r="R13" i="78"/>
  <c r="R77" i="78"/>
  <c r="R107" i="78"/>
  <c r="R135" i="78"/>
  <c r="R157" i="78"/>
  <c r="R218" i="78"/>
  <c r="R258" i="78"/>
  <c r="R312" i="78"/>
  <c r="R366" i="78"/>
  <c r="U282" i="61"/>
  <c r="R207" i="78"/>
  <c r="K94" i="76"/>
  <c r="K107" i="76"/>
  <c r="K64" i="76"/>
  <c r="R123" i="78"/>
  <c r="R200" i="78"/>
  <c r="P79" i="69"/>
  <c r="R257" i="78"/>
  <c r="D17" i="88"/>
  <c r="R307" i="78"/>
  <c r="R243" i="78"/>
  <c r="R159" i="78"/>
  <c r="R291" i="78"/>
  <c r="K51" i="76"/>
  <c r="K131" i="76"/>
  <c r="R91" i="78"/>
  <c r="R167" i="78"/>
  <c r="K25" i="76"/>
  <c r="R25" i="78"/>
  <c r="R80" i="78"/>
  <c r="K37" i="76"/>
  <c r="K91" i="76"/>
  <c r="R28" i="78"/>
  <c r="R83" i="78"/>
  <c r="R246" i="78"/>
  <c r="R138" i="78"/>
  <c r="R164" i="78"/>
  <c r="R227" i="78"/>
  <c r="R267" i="78"/>
  <c r="R321" i="78"/>
  <c r="R375" i="78"/>
  <c r="R355" i="78"/>
  <c r="R128" i="78"/>
  <c r="K19" i="73"/>
  <c r="U101" i="61"/>
  <c r="R373" i="78"/>
  <c r="R301" i="78"/>
  <c r="R225" i="78"/>
  <c r="R345" i="78"/>
  <c r="K57" i="76"/>
  <c r="R24" i="78"/>
  <c r="R97" i="78"/>
  <c r="R221" i="78"/>
  <c r="K34" i="76"/>
  <c r="R38" i="78"/>
  <c r="R86" i="78"/>
  <c r="K52" i="76"/>
  <c r="K98" i="76"/>
  <c r="R44" i="78"/>
  <c r="R89" i="78"/>
  <c r="R115" i="78"/>
  <c r="R141" i="78"/>
  <c r="R173" i="78"/>
  <c r="R236" i="78"/>
  <c r="R276" i="78"/>
  <c r="R330" i="78"/>
  <c r="D31" i="88"/>
  <c r="R190" i="78"/>
  <c r="R261" i="78"/>
  <c r="R59" i="78"/>
  <c r="R153" i="78"/>
  <c r="P55" i="69"/>
  <c r="U186" i="61"/>
  <c r="R226" i="78"/>
  <c r="R361" i="78"/>
  <c r="R283" i="78"/>
  <c r="R213" i="78"/>
  <c r="D25" i="88"/>
  <c r="D19" i="88"/>
  <c r="K75" i="76"/>
  <c r="R37" i="78"/>
  <c r="R248" i="78"/>
  <c r="K70" i="76"/>
  <c r="R41" i="78"/>
  <c r="D37" i="88"/>
  <c r="K58" i="76"/>
  <c r="K110" i="76"/>
  <c r="R50" i="78"/>
  <c r="R95" i="78"/>
  <c r="R118" i="78"/>
  <c r="R147" i="78"/>
  <c r="R191" i="78"/>
  <c r="R285" i="78"/>
  <c r="R339" i="78"/>
  <c r="P83" i="69"/>
  <c r="R197" i="78"/>
  <c r="R43" i="78"/>
  <c r="R47" i="78"/>
  <c r="K125" i="76"/>
  <c r="R294" i="78"/>
  <c r="S37" i="71"/>
  <c r="R78" i="78"/>
  <c r="U62" i="61"/>
  <c r="U213" i="61"/>
  <c r="K10" i="81"/>
  <c r="R57" i="78"/>
  <c r="U68" i="61"/>
  <c r="U219" i="61"/>
  <c r="R352" i="78"/>
  <c r="D18" i="88"/>
  <c r="K15" i="73"/>
  <c r="K115" i="76"/>
  <c r="R100" i="78"/>
  <c r="R270" i="78"/>
  <c r="R19" i="78"/>
  <c r="R22" i="78"/>
  <c r="K130" i="76"/>
  <c r="K32" i="76"/>
  <c r="U116" i="61"/>
  <c r="U243" i="61"/>
  <c r="R349" i="78"/>
  <c r="D24" i="88"/>
  <c r="K18" i="73"/>
  <c r="K118" i="76"/>
  <c r="R103" i="78"/>
  <c r="R279" i="78"/>
  <c r="P84" i="69"/>
  <c r="P32" i="69"/>
  <c r="U336" i="61"/>
  <c r="K68" i="76"/>
  <c r="R208" i="78"/>
  <c r="R328" i="78"/>
  <c r="R234" i="78"/>
  <c r="R170" i="78"/>
  <c r="K30" i="76"/>
  <c r="R15" i="78"/>
  <c r="R120" i="78"/>
  <c r="R342" i="78"/>
  <c r="R62" i="78"/>
  <c r="R74" i="78"/>
  <c r="K11" i="76"/>
  <c r="P76" i="69"/>
  <c r="U177" i="61"/>
  <c r="U291" i="61"/>
  <c r="R232" i="78"/>
  <c r="R340" i="78"/>
  <c r="D42" i="88"/>
  <c r="K18" i="76"/>
  <c r="K127" i="76"/>
  <c r="R245" i="78"/>
  <c r="R306" i="78"/>
  <c r="K95" i="76"/>
  <c r="K87" i="76"/>
  <c r="R271" i="78"/>
  <c r="U308" i="61"/>
  <c r="R109" i="78"/>
  <c r="D36" i="88"/>
  <c r="R235" i="78"/>
  <c r="R20" i="78"/>
  <c r="R238" i="78"/>
  <c r="R332" i="78"/>
  <c r="R75" i="78"/>
  <c r="U207" i="61"/>
  <c r="U38" i="61"/>
  <c r="P45" i="69"/>
  <c r="U56" i="61"/>
  <c r="U293" i="61"/>
  <c r="O15" i="64"/>
  <c r="R130" i="78"/>
  <c r="U370" i="61"/>
  <c r="S23" i="71"/>
  <c r="K83" i="76"/>
  <c r="R241" i="78"/>
  <c r="R335" i="78"/>
  <c r="R66" i="78"/>
  <c r="U204" i="61"/>
  <c r="U35" i="61"/>
  <c r="P36" i="69"/>
  <c r="U47" i="61"/>
  <c r="U296" i="61"/>
  <c r="U167" i="61"/>
  <c r="K16" i="73"/>
  <c r="P53" i="69"/>
  <c r="U216" i="61"/>
  <c r="U354" i="61"/>
  <c r="S17" i="71"/>
  <c r="P50" i="69"/>
  <c r="U222" i="61"/>
  <c r="P68" i="69"/>
  <c r="R217" i="78"/>
  <c r="R334" i="78"/>
  <c r="R240" i="78"/>
  <c r="K24" i="76"/>
  <c r="K135" i="76"/>
  <c r="R114" i="78"/>
  <c r="R324" i="78"/>
  <c r="R53" i="78"/>
  <c r="R65" i="78"/>
  <c r="P87" i="69"/>
  <c r="P35" i="69"/>
  <c r="U309" i="61"/>
  <c r="K53" i="76"/>
  <c r="R214" i="78"/>
  <c r="R331" i="78"/>
  <c r="R237" i="78"/>
  <c r="R158" i="78"/>
  <c r="K27" i="76"/>
  <c r="R12" i="78"/>
  <c r="R117" i="78"/>
  <c r="R333" i="78"/>
  <c r="P58" i="69"/>
  <c r="U377" i="61"/>
  <c r="R45" i="78"/>
  <c r="R142" i="78"/>
  <c r="R172" i="78"/>
  <c r="R310" i="78"/>
  <c r="R216" i="78"/>
  <c r="R224" i="78"/>
  <c r="K48" i="76"/>
  <c r="R34" i="78"/>
  <c r="R137" i="78"/>
  <c r="K19" i="76"/>
  <c r="K13" i="73"/>
  <c r="R98" i="78"/>
  <c r="P66" i="69"/>
  <c r="P14" i="69"/>
  <c r="K12" i="67"/>
  <c r="K11" i="81"/>
  <c r="R196" i="78"/>
  <c r="R322" i="78"/>
  <c r="R228" i="78"/>
  <c r="R188" i="78"/>
  <c r="K36" i="76"/>
  <c r="R21" i="78"/>
  <c r="R125" i="78"/>
  <c r="R360" i="78"/>
  <c r="R351" i="78"/>
  <c r="K33" i="76"/>
  <c r="R325" i="78"/>
  <c r="N12" i="63"/>
  <c r="R55" i="78"/>
  <c r="R195" i="78"/>
  <c r="R127" i="78"/>
  <c r="S20" i="71"/>
  <c r="R350" i="78"/>
  <c r="R105" i="78"/>
  <c r="U180" i="61"/>
  <c r="U11" i="61"/>
  <c r="N17" i="63"/>
  <c r="R58" i="59"/>
  <c r="U331" i="61"/>
  <c r="K105" i="76"/>
  <c r="O12" i="64"/>
  <c r="P54" i="69"/>
  <c r="R84" i="78"/>
  <c r="S15" i="71"/>
  <c r="N23" i="63"/>
  <c r="P63" i="69"/>
  <c r="R93" i="78"/>
  <c r="R181" i="78"/>
  <c r="R316" i="78"/>
  <c r="R222" i="78"/>
  <c r="R206" i="78"/>
  <c r="K42" i="76"/>
  <c r="R27" i="78"/>
  <c r="R131" i="78"/>
  <c r="R378" i="78"/>
  <c r="R121" i="78"/>
  <c r="R92" i="78"/>
  <c r="P89" i="69"/>
  <c r="U380" i="61"/>
  <c r="K62" i="76"/>
  <c r="R133" i="78"/>
  <c r="R178" i="78"/>
  <c r="R313" i="78"/>
  <c r="R219" i="78"/>
  <c r="R215" i="78"/>
  <c r="K45" i="76"/>
  <c r="R30" i="78"/>
  <c r="R134" i="78"/>
  <c r="K16" i="76"/>
  <c r="O14" i="64"/>
  <c r="U323" i="61"/>
  <c r="R24" i="59"/>
  <c r="R362" i="78"/>
  <c r="D34" i="88"/>
  <c r="R292" i="78"/>
  <c r="R198" i="78"/>
  <c r="R264" i="78"/>
  <c r="K66" i="76"/>
  <c r="R52" i="78"/>
  <c r="R155" i="78"/>
  <c r="K49" i="76"/>
  <c r="K43" i="76"/>
  <c r="R112" i="78"/>
  <c r="P37" i="69"/>
  <c r="U359" i="61"/>
  <c r="S34" i="71"/>
  <c r="D32" i="88"/>
  <c r="R166" i="78"/>
  <c r="R304" i="78"/>
  <c r="R210" i="78"/>
  <c r="R242" i="78"/>
  <c r="K54" i="76"/>
  <c r="R40" i="78"/>
  <c r="R143" i="78"/>
  <c r="K28" i="76"/>
  <c r="R203" i="78"/>
  <c r="R327" i="78"/>
  <c r="D41" i="88"/>
  <c r="R16" i="78"/>
  <c r="K124" i="76"/>
  <c r="O13" i="64"/>
  <c r="R14" i="78"/>
  <c r="R260" i="78"/>
  <c r="R368" i="78"/>
  <c r="K26" i="76"/>
  <c r="U152" i="61"/>
  <c r="R12" i="59"/>
  <c r="U259" i="61"/>
  <c r="R28" i="59"/>
  <c r="U329" i="61"/>
  <c r="P38" i="69"/>
  <c r="U298" i="61"/>
  <c r="O20" i="64"/>
  <c r="P72" i="69"/>
  <c r="K14" i="73"/>
  <c r="R263" i="78"/>
  <c r="R371" i="78"/>
  <c r="S12" i="71"/>
  <c r="U149" i="61"/>
  <c r="L37" i="58"/>
  <c r="U253" i="61"/>
  <c r="S19" i="71"/>
  <c r="P22" i="69"/>
  <c r="U344" i="61"/>
  <c r="L12" i="58"/>
  <c r="D33" i="88"/>
  <c r="P19" i="69"/>
  <c r="U341" i="61"/>
  <c r="L18" i="58"/>
  <c r="D39" i="88"/>
  <c r="D22" i="88"/>
  <c r="R298" i="78"/>
  <c r="R204" i="78"/>
  <c r="K60" i="76"/>
  <c r="R46" i="78"/>
  <c r="R149" i="78"/>
  <c r="K40" i="76"/>
  <c r="K31" i="76"/>
  <c r="R110" i="78"/>
  <c r="O17" i="64"/>
  <c r="U326" i="61"/>
  <c r="R18" i="59"/>
  <c r="R365" i="78"/>
  <c r="D28" i="88"/>
  <c r="R295" i="78"/>
  <c r="R201" i="78"/>
  <c r="R255" i="78"/>
  <c r="K63" i="76"/>
  <c r="R49" i="78"/>
  <c r="R152" i="78"/>
  <c r="K46" i="76"/>
  <c r="U346" i="61"/>
  <c r="U268" i="61"/>
  <c r="U80" i="61"/>
  <c r="R308" i="78"/>
  <c r="D35" i="88"/>
  <c r="R274" i="78"/>
  <c r="R180" i="78"/>
  <c r="R318" i="78"/>
  <c r="K84" i="76"/>
  <c r="R70" i="78"/>
  <c r="R194" i="78"/>
  <c r="K88" i="76"/>
  <c r="K82" i="76"/>
  <c r="R132" i="78"/>
  <c r="U382" i="61"/>
  <c r="U305" i="61"/>
  <c r="U20" i="61"/>
  <c r="R344" i="78"/>
  <c r="D11" i="88"/>
  <c r="R286" i="78"/>
  <c r="R192" i="78"/>
  <c r="R282" i="78"/>
  <c r="K72" i="76"/>
  <c r="R58" i="78"/>
  <c r="R163" i="78"/>
  <c r="K61" i="76"/>
  <c r="R122" i="78"/>
  <c r="R179" i="78"/>
  <c r="R199" i="78"/>
  <c r="K55" i="76"/>
  <c r="K69" i="76"/>
  <c r="R289" i="78"/>
  <c r="P17" i="69"/>
  <c r="R184" i="78"/>
  <c r="R278" i="78"/>
  <c r="D27" i="88"/>
  <c r="U345" i="61"/>
  <c r="U125" i="61"/>
  <c r="R148" i="78"/>
  <c r="U210" i="61"/>
  <c r="L22" i="58"/>
  <c r="U347" i="61"/>
  <c r="U277" i="61"/>
  <c r="U367" i="61"/>
  <c r="U290" i="61"/>
  <c r="U44" i="61"/>
  <c r="R329" i="78"/>
  <c r="U364" i="61"/>
  <c r="U287" i="61"/>
  <c r="U50" i="61"/>
  <c r="R326" i="78"/>
  <c r="D23" i="88"/>
  <c r="R280" i="78"/>
  <c r="R186" i="78"/>
  <c r="R300" i="78"/>
  <c r="K78" i="76"/>
  <c r="R64" i="78"/>
  <c r="R176" i="78"/>
  <c r="K76" i="76"/>
  <c r="K67" i="76"/>
  <c r="R126" i="78"/>
  <c r="U349" i="61"/>
  <c r="U272" i="61"/>
  <c r="U74" i="61"/>
  <c r="R311" i="78"/>
  <c r="D29" i="88"/>
  <c r="R277" i="78"/>
  <c r="R183" i="78"/>
  <c r="R309" i="78"/>
  <c r="K81" i="76"/>
  <c r="R67" i="78"/>
  <c r="R185" i="78"/>
  <c r="K79" i="76"/>
  <c r="U292" i="61"/>
  <c r="R38" i="59"/>
  <c r="U161" i="61"/>
  <c r="R266" i="78"/>
  <c r="R364" i="78"/>
  <c r="R256" i="78"/>
  <c r="R162" i="78"/>
  <c r="R372" i="78"/>
  <c r="K103" i="76"/>
  <c r="R88" i="78"/>
  <c r="K122" i="76"/>
  <c r="K119" i="76"/>
  <c r="R150" i="78"/>
  <c r="U328" i="61"/>
  <c r="K41" i="76"/>
  <c r="U107" i="61"/>
  <c r="R290" i="78"/>
  <c r="R376" i="78"/>
  <c r="R268" i="78"/>
  <c r="R174" i="78"/>
  <c r="R336" i="78"/>
  <c r="K90" i="76"/>
  <c r="R76" i="78"/>
  <c r="R212" i="78"/>
  <c r="K101" i="76"/>
  <c r="R73" i="78"/>
  <c r="R177" i="78"/>
  <c r="R347" i="78"/>
  <c r="R297" i="78"/>
  <c r="K15" i="76"/>
  <c r="R343" i="78"/>
  <c r="P69" i="69"/>
  <c r="R202" i="78"/>
  <c r="R296" i="78"/>
  <c r="D20" i="88"/>
  <c r="U273" i="61"/>
  <c r="U98" i="61"/>
  <c r="U158" i="61"/>
  <c r="R39" i="78"/>
  <c r="U365" i="61"/>
  <c r="P94" i="69"/>
  <c r="U334" i="61"/>
  <c r="P43" i="69"/>
  <c r="S24" i="71"/>
  <c r="R205" i="78"/>
  <c r="R299" i="78"/>
  <c r="D14" i="88"/>
  <c r="U263" i="61"/>
  <c r="U92" i="61"/>
  <c r="R69" i="78"/>
  <c r="U146" i="61"/>
  <c r="K14" i="76"/>
  <c r="U310" i="61"/>
  <c r="R168" i="78"/>
  <c r="K104" i="76"/>
  <c r="R367" i="78"/>
  <c r="R239" i="78"/>
  <c r="R346" i="78"/>
  <c r="R288" i="78"/>
  <c r="U192" i="61"/>
  <c r="K109" i="76"/>
  <c r="U17" i="61"/>
  <c r="R314" i="78"/>
  <c r="U104" i="61"/>
  <c r="K71" i="76"/>
  <c r="P61" i="69"/>
  <c r="R223" i="78"/>
  <c r="R116" i="78"/>
  <c r="U65" i="61"/>
  <c r="U95" i="61"/>
  <c r="U332" i="61"/>
  <c r="P41" i="69"/>
  <c r="U301" i="61"/>
  <c r="K13" i="67"/>
  <c r="P75" i="69"/>
  <c r="R72" i="78"/>
  <c r="D15" i="88"/>
  <c r="U318" i="61"/>
  <c r="U113" i="61"/>
  <c r="K99" i="76"/>
  <c r="U189" i="61"/>
  <c r="R54" i="78"/>
  <c r="U353" i="61"/>
  <c r="P62" i="69"/>
  <c r="U322" i="61"/>
  <c r="P31" i="69"/>
  <c r="S11" i="71"/>
  <c r="R175" i="78"/>
  <c r="R269" i="78"/>
  <c r="R377" i="78"/>
  <c r="P80" i="69"/>
  <c r="U140" i="61"/>
  <c r="L25" i="58"/>
  <c r="U231" i="61"/>
  <c r="L40" i="58"/>
  <c r="U338" i="61"/>
  <c r="P47" i="69"/>
  <c r="U307" i="61"/>
  <c r="P16" i="69"/>
  <c r="P81" i="69"/>
  <c r="K12" i="81"/>
  <c r="R247" i="78"/>
  <c r="O19" i="64"/>
  <c r="U254" i="61"/>
  <c r="U199" i="61"/>
  <c r="U144" i="61"/>
  <c r="U303" i="61"/>
  <c r="U229" i="61"/>
  <c r="U159" i="61"/>
  <c r="U105" i="61"/>
  <c r="U51" i="61"/>
  <c r="K59" i="76"/>
  <c r="U339" i="61"/>
  <c r="U191" i="61"/>
  <c r="U66" i="61"/>
  <c r="R56" i="59"/>
  <c r="L30" i="58"/>
  <c r="U196" i="61"/>
  <c r="U91" i="61"/>
  <c r="R60" i="59"/>
  <c r="U184" i="61"/>
  <c r="U34" i="61"/>
  <c r="U173" i="61"/>
  <c r="P42" i="69"/>
  <c r="U108" i="61"/>
  <c r="U241" i="61"/>
  <c r="U73" i="61"/>
  <c r="L17" i="58"/>
  <c r="R63" i="78"/>
  <c r="P57" i="69"/>
  <c r="U236" i="61"/>
  <c r="U64" i="61"/>
  <c r="U209" i="61"/>
  <c r="L39" i="58"/>
  <c r="U245" i="61"/>
  <c r="R90" i="78"/>
  <c r="R244" i="78"/>
  <c r="L34" i="58"/>
  <c r="R354" i="78"/>
  <c r="R144" i="78"/>
  <c r="R259" i="78"/>
  <c r="K74" i="76"/>
  <c r="R31" i="78"/>
  <c r="R254" i="78"/>
  <c r="R94" i="78"/>
  <c r="D13" i="88"/>
  <c r="R124" i="78"/>
  <c r="U275" i="61"/>
  <c r="U280" i="61"/>
  <c r="R36" i="78"/>
  <c r="R29" i="78"/>
  <c r="R54" i="59"/>
  <c r="R50" i="59"/>
  <c r="U350" i="61"/>
  <c r="P59" i="69"/>
  <c r="U319" i="61"/>
  <c r="P28" i="69"/>
  <c r="P93" i="69"/>
  <c r="R302" i="78"/>
  <c r="R161" i="78"/>
  <c r="U256" i="61"/>
  <c r="U89" i="61"/>
  <c r="R48" i="78"/>
  <c r="U137" i="61"/>
  <c r="P67" i="69"/>
  <c r="U371" i="61"/>
  <c r="S28" i="71"/>
  <c r="U340" i="61"/>
  <c r="P49" i="69"/>
  <c r="S31" i="71"/>
  <c r="R193" i="78"/>
  <c r="R287" i="78"/>
  <c r="D38" i="88"/>
  <c r="U300" i="61"/>
  <c r="U110" i="61"/>
  <c r="K77" i="76"/>
  <c r="U183" i="61"/>
  <c r="R11" i="78"/>
  <c r="U356" i="61"/>
  <c r="P65" i="69"/>
  <c r="U325" i="61"/>
  <c r="P34" i="69"/>
  <c r="S14" i="71"/>
  <c r="R99" i="78"/>
  <c r="R96" i="78"/>
  <c r="U366" i="61"/>
  <c r="U242" i="61"/>
  <c r="U188" i="61"/>
  <c r="U133" i="61"/>
  <c r="U285" i="61"/>
  <c r="U220" i="61"/>
  <c r="U154" i="61"/>
  <c r="U94" i="61"/>
  <c r="U40" i="61"/>
  <c r="P74" i="69"/>
  <c r="U324" i="61"/>
  <c r="U123" i="61"/>
  <c r="U61" i="61"/>
  <c r="R48" i="59"/>
  <c r="L23" i="58"/>
  <c r="U175" i="61"/>
  <c r="U313" i="61"/>
  <c r="U134" i="61"/>
  <c r="K97" i="76"/>
  <c r="U295" i="61"/>
  <c r="R165" i="78"/>
  <c r="K17" i="76"/>
  <c r="D30" i="88"/>
  <c r="R35" i="78"/>
  <c r="R358" i="78"/>
  <c r="R251" i="78"/>
  <c r="R273" i="78"/>
  <c r="U240" i="61"/>
  <c r="U311" i="61"/>
  <c r="U316" i="61"/>
  <c r="P90" i="69"/>
  <c r="R281" i="78"/>
  <c r="U327" i="61"/>
  <c r="R108" i="78"/>
  <c r="R21" i="59"/>
  <c r="U368" i="61"/>
  <c r="S16" i="71"/>
  <c r="U337" i="61"/>
  <c r="P46" i="69"/>
  <c r="S27" i="71"/>
  <c r="R320" i="78"/>
  <c r="R111" i="78"/>
  <c r="U228" i="61"/>
  <c r="U59" i="61"/>
  <c r="P92" i="69"/>
  <c r="U86" i="61"/>
  <c r="U281" i="61"/>
  <c r="N16" i="63"/>
  <c r="K126" i="76"/>
  <c r="U358" i="61"/>
  <c r="P71" i="69"/>
  <c r="K47" i="76"/>
  <c r="R211" i="78"/>
  <c r="R305" i="78"/>
  <c r="R151" i="78"/>
  <c r="U249" i="61"/>
  <c r="U83" i="61"/>
  <c r="K114" i="76"/>
  <c r="U128" i="61"/>
  <c r="U265" i="61"/>
  <c r="U374" i="61"/>
  <c r="K11" i="73"/>
  <c r="U343" i="61"/>
  <c r="P52" i="69"/>
  <c r="S35" i="71"/>
  <c r="R87" i="78"/>
  <c r="R26" i="78"/>
  <c r="U351" i="61"/>
  <c r="U235" i="61"/>
  <c r="U181" i="61"/>
  <c r="U126" i="61"/>
  <c r="U279" i="61"/>
  <c r="U203" i="61"/>
  <c r="U150" i="61"/>
  <c r="U87" i="61"/>
  <c r="U33" i="61"/>
  <c r="P70" i="69"/>
  <c r="U248" i="61"/>
  <c r="U109" i="61"/>
  <c r="U57" i="61"/>
  <c r="R37" i="59"/>
  <c r="L11" i="58"/>
  <c r="U148" i="61"/>
  <c r="U52" i="61"/>
  <c r="R32" i="59"/>
  <c r="U142" i="61"/>
  <c r="R55" i="59"/>
  <c r="R39" i="59"/>
  <c r="U211" i="61"/>
  <c r="R40" i="59"/>
  <c r="U205" i="61"/>
  <c r="U13" i="61"/>
  <c r="U257" i="61"/>
  <c r="S18" i="71"/>
  <c r="U315" i="61"/>
  <c r="U200" i="61"/>
  <c r="L36" i="58"/>
  <c r="U85" i="61"/>
  <c r="P15" i="69"/>
  <c r="U72" i="61"/>
  <c r="P91" i="69"/>
  <c r="L28" i="58"/>
  <c r="R275" i="78"/>
  <c r="R82" i="78"/>
  <c r="R31" i="59"/>
  <c r="R363" i="78"/>
  <c r="U122" i="61"/>
  <c r="K12" i="76"/>
  <c r="R182" i="78"/>
  <c r="R10" i="78"/>
  <c r="D40" i="88"/>
  <c r="U71" i="61"/>
  <c r="U383" i="61"/>
  <c r="U352" i="61"/>
  <c r="K20" i="76"/>
  <c r="R317" i="78"/>
  <c r="U234" i="61"/>
  <c r="S25" i="71"/>
  <c r="L15" i="58"/>
  <c r="N13" i="63"/>
  <c r="K86" i="76"/>
  <c r="U355" i="61"/>
  <c r="P64" i="69"/>
  <c r="K29" i="76"/>
  <c r="R338" i="78"/>
  <c r="R154" i="78"/>
  <c r="U201" i="61"/>
  <c r="U29" i="61"/>
  <c r="P27" i="69"/>
  <c r="U41" i="61"/>
  <c r="U299" i="61"/>
  <c r="K11" i="67"/>
  <c r="U267" i="61"/>
  <c r="U376" i="61"/>
  <c r="K50" i="76"/>
  <c r="K111" i="76"/>
  <c r="R229" i="78"/>
  <c r="R323" i="78"/>
  <c r="R102" i="78"/>
  <c r="U225" i="61"/>
  <c r="U53" i="61"/>
  <c r="P88" i="69"/>
  <c r="U77" i="61"/>
  <c r="U284" i="61"/>
  <c r="N19" i="63"/>
  <c r="R17" i="78"/>
  <c r="U361" i="61"/>
  <c r="P82" i="69"/>
  <c r="K56" i="76"/>
  <c r="K38" i="76"/>
  <c r="P95" i="69"/>
  <c r="U131" i="61"/>
  <c r="R370" i="78"/>
  <c r="R230" i="78"/>
  <c r="U155" i="61"/>
  <c r="K100" i="76"/>
  <c r="U246" i="61"/>
  <c r="K121" i="76"/>
  <c r="U274" i="61"/>
  <c r="R156" i="78"/>
  <c r="R18" i="78"/>
  <c r="P40" i="69"/>
  <c r="P20" i="69"/>
  <c r="N15" i="63"/>
  <c r="R33" i="78"/>
  <c r="R353" i="78"/>
  <c r="U174" i="61"/>
  <c r="U381" i="61"/>
  <c r="U278" i="61"/>
  <c r="O18" i="64"/>
  <c r="U264" i="61"/>
  <c r="U373" i="61"/>
  <c r="K35" i="76"/>
  <c r="K102" i="76"/>
  <c r="R356" i="78"/>
  <c r="K134" i="76"/>
  <c r="U171" i="61"/>
  <c r="R47" i="59"/>
  <c r="U372" i="61"/>
  <c r="R44" i="59"/>
  <c r="U317" i="61"/>
  <c r="P26" i="69"/>
  <c r="U286" i="61"/>
  <c r="N22" i="63"/>
  <c r="R119" i="78"/>
  <c r="R51" i="78"/>
  <c r="R341" i="78"/>
  <c r="R145" i="78"/>
  <c r="U195" i="61"/>
  <c r="U26" i="61"/>
  <c r="P18" i="69"/>
  <c r="U32" i="61"/>
  <c r="U302" i="61"/>
  <c r="P11" i="69"/>
  <c r="U270" i="61"/>
  <c r="U379" i="61"/>
  <c r="K89" i="76"/>
  <c r="K120" i="76"/>
  <c r="K93" i="76"/>
  <c r="P60" i="69"/>
  <c r="U297" i="61"/>
  <c r="U217" i="61"/>
  <c r="U162" i="61"/>
  <c r="K44" i="76"/>
  <c r="U261" i="61"/>
  <c r="U190" i="61"/>
  <c r="U120" i="61"/>
  <c r="U69" i="61"/>
  <c r="R113" i="78"/>
  <c r="P33" i="69"/>
  <c r="U227" i="61"/>
  <c r="U96" i="61"/>
  <c r="U27" i="61"/>
  <c r="R17" i="59"/>
  <c r="U288" i="61"/>
  <c r="U132" i="61"/>
  <c r="U43" i="61"/>
  <c r="L14" i="58"/>
  <c r="U103" i="61"/>
  <c r="L29" i="58"/>
  <c r="K117" i="76"/>
  <c r="U153" i="61"/>
  <c r="R13" i="59"/>
  <c r="U157" i="61"/>
  <c r="R23" i="59"/>
  <c r="U81" i="61"/>
  <c r="P77" i="69"/>
  <c r="U258" i="61"/>
  <c r="U136" i="61"/>
  <c r="U252" i="61"/>
  <c r="U42" i="61"/>
  <c r="U342" i="61"/>
  <c r="R46" i="59"/>
  <c r="P30" i="69"/>
  <c r="U214" i="61"/>
  <c r="R249" i="78"/>
  <c r="U119" i="61"/>
  <c r="R81" i="78"/>
  <c r="U237" i="61"/>
  <c r="P78" i="69"/>
  <c r="R35" i="59"/>
  <c r="O11" i="64"/>
  <c r="U262" i="61"/>
  <c r="P51" i="69"/>
  <c r="U112" i="61"/>
  <c r="N24" i="63"/>
  <c r="U18" i="61"/>
  <c r="U117" i="61"/>
  <c r="U215" i="61"/>
  <c r="L10" i="58"/>
  <c r="U127" i="61"/>
  <c r="U90" i="61"/>
  <c r="R27" i="59"/>
  <c r="U247" i="61"/>
  <c r="U230" i="61"/>
  <c r="U306" i="61"/>
  <c r="N21" i="63"/>
  <c r="U178" i="61"/>
  <c r="U130" i="61"/>
  <c r="U63" i="61"/>
  <c r="R49" i="59"/>
  <c r="L24" i="58"/>
  <c r="U375" i="61"/>
  <c r="U208" i="61"/>
  <c r="U118" i="61"/>
  <c r="R52" i="59"/>
  <c r="S26" i="71"/>
  <c r="U187" i="61"/>
  <c r="U36" i="61"/>
  <c r="P24" i="69"/>
  <c r="U28" i="61"/>
  <c r="P39" i="69"/>
  <c r="U75" i="61"/>
  <c r="U114" i="61"/>
  <c r="U138" i="61"/>
  <c r="U179" i="61"/>
  <c r="U294" i="61"/>
  <c r="N11" i="63"/>
  <c r="U67" i="61"/>
  <c r="L35" i="58"/>
  <c r="U129" i="61"/>
  <c r="U45" i="61"/>
  <c r="R284" i="78"/>
  <c r="R106" i="78"/>
  <c r="S30" i="71"/>
  <c r="U198" i="61"/>
  <c r="R42" i="78"/>
  <c r="R15" i="59"/>
  <c r="R136" i="78"/>
  <c r="U363" i="61"/>
  <c r="R139" i="78"/>
  <c r="U224" i="61"/>
  <c r="U266" i="61"/>
  <c r="U76" i="61"/>
  <c r="U238" i="61"/>
  <c r="R29" i="59"/>
  <c r="U78" i="61"/>
  <c r="U147" i="61"/>
  <c r="U16" i="61"/>
  <c r="U82" i="61"/>
  <c r="U25" i="61"/>
  <c r="K80" i="76"/>
  <c r="U226" i="61"/>
  <c r="U115" i="61"/>
  <c r="U111" i="61"/>
  <c r="U369" i="61"/>
  <c r="U172" i="61"/>
  <c r="U106" i="61"/>
  <c r="U54" i="61"/>
  <c r="R42" i="59"/>
  <c r="L16" i="58"/>
  <c r="U333" i="61"/>
  <c r="U197" i="61"/>
  <c r="U88" i="61"/>
  <c r="R33" i="59"/>
  <c r="U176" i="61"/>
  <c r="U15" i="61"/>
  <c r="L27" i="58"/>
  <c r="R25" i="59"/>
  <c r="U185" i="61"/>
  <c r="U135" i="61"/>
  <c r="N14" i="63"/>
  <c r="L13" i="58"/>
  <c r="R262" i="78"/>
  <c r="U23" i="61"/>
  <c r="P56" i="69"/>
  <c r="U314" i="61"/>
  <c r="R374" i="78"/>
  <c r="U335" i="61"/>
  <c r="R250" i="78"/>
  <c r="R41" i="59"/>
  <c r="R60" i="78"/>
  <c r="U206" i="61"/>
  <c r="U233" i="61"/>
  <c r="U58" i="61"/>
  <c r="U212" i="61"/>
  <c r="L41" i="58"/>
  <c r="U48" i="61"/>
  <c r="U121" i="61"/>
  <c r="R19" i="59"/>
  <c r="R20" i="59"/>
  <c r="R43" i="59"/>
  <c r="S13" i="71"/>
  <c r="U168" i="61"/>
  <c r="U55" i="61"/>
  <c r="U46" i="61"/>
  <c r="U348" i="61"/>
  <c r="U166" i="61"/>
  <c r="U102" i="61"/>
  <c r="U37" i="61"/>
  <c r="R30" i="59"/>
  <c r="S33" i="71"/>
  <c r="U255" i="61"/>
  <c r="U182" i="61"/>
  <c r="U79" i="61"/>
  <c r="R14" i="59"/>
  <c r="U360" i="61"/>
  <c r="U165" i="61"/>
  <c r="R45" i="59"/>
  <c r="L32" i="58"/>
  <c r="U156" i="61"/>
  <c r="R22" i="59"/>
  <c r="U244" i="61"/>
  <c r="U276" i="61"/>
  <c r="R36" i="59"/>
  <c r="U12" i="61"/>
  <c r="U218" i="61"/>
  <c r="U202" i="61"/>
  <c r="K113" i="76"/>
  <c r="S36" i="71"/>
  <c r="P25" i="69"/>
  <c r="P23" i="69"/>
  <c r="P85" i="69"/>
  <c r="P44" i="69"/>
  <c r="R359" i="78"/>
  <c r="U320" i="61"/>
  <c r="R23" i="78"/>
  <c r="U169" i="61"/>
  <c r="U194" i="61"/>
  <c r="U22" i="61"/>
  <c r="U100" i="61"/>
  <c r="P12" i="69"/>
  <c r="U39" i="61"/>
  <c r="U60" i="61"/>
  <c r="K23" i="76"/>
  <c r="L26" i="58"/>
  <c r="R16" i="59"/>
  <c r="P73" i="69"/>
  <c r="U99" i="61"/>
  <c r="R59" i="59"/>
  <c r="U269" i="61"/>
  <c r="U97" i="61"/>
  <c r="U160" i="61"/>
  <c r="P86" i="69"/>
  <c r="K17" i="73"/>
  <c r="R272" i="78"/>
  <c r="R231" i="78"/>
  <c r="R187" i="78"/>
  <c r="U283" i="61"/>
  <c r="U143" i="61"/>
  <c r="U304" i="61"/>
  <c r="K96" i="76"/>
  <c r="P29" i="69"/>
  <c r="P21" i="69"/>
  <c r="U151" i="61"/>
  <c r="U163" i="61"/>
  <c r="K123" i="76"/>
  <c r="U70" i="61"/>
  <c r="U232" i="61"/>
  <c r="R51" i="59"/>
  <c r="U21" i="61"/>
  <c r="U330" i="61"/>
  <c r="U221" i="61"/>
  <c r="U321" i="61"/>
  <c r="U378" i="61"/>
  <c r="U30" i="61"/>
  <c r="L21" i="58"/>
  <c r="S21" i="71"/>
  <c r="U251" i="61"/>
  <c r="U145" i="61"/>
  <c r="U93" i="61"/>
  <c r="U24" i="61"/>
  <c r="R11" i="59"/>
  <c r="O16" i="64"/>
  <c r="U239" i="61"/>
  <c r="U139" i="61"/>
  <c r="U49" i="61"/>
  <c r="L19" i="58"/>
  <c r="U223" i="61"/>
  <c r="U84" i="61"/>
  <c r="L38" i="58"/>
  <c r="R85" i="78"/>
  <c r="R220" i="78"/>
  <c r="D21" i="88"/>
  <c r="N18" i="63"/>
  <c r="L31" i="58"/>
  <c r="P13" i="69"/>
  <c r="U164" i="61"/>
  <c r="U289" i="61"/>
  <c r="U312" i="61"/>
  <c r="K108" i="76"/>
  <c r="U124" i="61"/>
  <c r="P48" i="69"/>
  <c r="U31" i="61"/>
  <c r="L33" i="58"/>
  <c r="U141" i="61"/>
  <c r="U357" i="61"/>
  <c r="U193" i="61"/>
  <c r="U19" i="61"/>
  <c r="D12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Migdal Hashkaot Neches Boded"/>
    <s v="{[Time].[Hie Time].[Yom].&amp;[20221231]}"/>
    <s v="{[Medida].[Medida].&amp;[2]}"/>
    <s v="{[Keren].[Keren].[All]}"/>
    <s v="{[Cheshbon KM].[Hie Peilut].[Chevra].&amp;[383]&amp;[Kod_Peilut_L7_625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6]&amp;[NechesBoded_L2_103]&amp;[NechesBoded_L1_101]"/>
    <s v="[Neches].[Hie Neches Boded].[Neches Boded L3].&amp;[NechesBoded_L3_118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19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3" si="18">
        <n x="1" s="1"/>
        <n x="16"/>
        <n x="17"/>
      </t>
    </mdx>
    <mdx n="0" f="v">
      <t c="3" si="18">
        <n x="1" s="1"/>
        <n x="19"/>
        <n x="17"/>
      </t>
    </mdx>
    <mdx n="0" f="v">
      <t c="3" si="18">
        <n x="1" s="1"/>
        <n x="20"/>
        <n x="17"/>
      </t>
    </mdx>
    <mdx n="0" f="v">
      <t c="3" si="18">
        <n x="1" s="1"/>
        <n x="21"/>
        <n x="17"/>
      </t>
    </mdx>
    <mdx n="0" f="v">
      <t c="3" si="18">
        <n x="1" s="1"/>
        <n x="22"/>
        <n x="17"/>
      </t>
    </mdx>
    <mdx n="0" f="v">
      <t c="3" si="18">
        <n x="1" s="1"/>
        <n x="23"/>
        <n x="17"/>
      </t>
    </mdx>
    <mdx n="0" f="v">
      <t c="3" si="18">
        <n x="1" s="1"/>
        <n x="24"/>
        <n x="17"/>
      </t>
    </mdx>
    <mdx n="0" f="v">
      <t c="3" si="18">
        <n x="1" s="1"/>
        <n x="25"/>
        <n x="17"/>
      </t>
    </mdx>
    <mdx n="0" f="v">
      <t c="3" si="18">
        <n x="1" s="1"/>
        <n x="26"/>
        <n x="17"/>
      </t>
    </mdx>
    <mdx n="0" f="v">
      <t c="3" si="18">
        <n x="1" s="1"/>
        <n x="27"/>
        <n x="17"/>
      </t>
    </mdx>
  </mdxMetadata>
  <valueMetadata count="19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</valueMetadata>
</metadata>
</file>

<file path=xl/sharedStrings.xml><?xml version="1.0" encoding="utf-8"?>
<sst xmlns="http://schemas.openxmlformats.org/spreadsheetml/2006/main" count="7844" uniqueCount="1669">
  <si>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</si>
  <si>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</si>
  <si>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</si>
  <si>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</si>
  <si>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</si>
  <si>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</si>
  <si>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</si>
  <si>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</si>
  <si>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</si>
  <si>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</si>
  <si>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</si>
  <si>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</si>
  <si>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</si>
  <si>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</si>
  <si>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</si>
  <si>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</si>
  <si>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</si>
  <si>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</si>
  <si>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</si>
  <si>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</si>
  <si>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</si>
  <si>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</si>
  <si>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</si>
  <si>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</si>
  <si>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</si>
  <si>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</si>
  <si>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</si>
  <si>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תעודות התחייבות ממשלתיות</t>
  </si>
  <si>
    <t>אחר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</si>
  <si>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</si>
  <si>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</si>
  <si>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</si>
  <si>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</si>
  <si>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</si>
  <si>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</si>
  <si>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</si>
  <si>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</si>
  <si>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</si>
  <si>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</si>
  <si>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</si>
  <si>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</si>
  <si>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</si>
  <si>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</si>
  <si>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</si>
  <si>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</si>
  <si>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</si>
  <si>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חוזים עתידיים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</si>
  <si>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</si>
  <si>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</si>
  <si>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</si>
  <si>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</si>
  <si>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</si>
  <si>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</si>
  <si>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</si>
  <si>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</si>
  <si>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</si>
  <si>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</si>
  <si>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</si>
  <si>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</si>
  <si>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</si>
  <si>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</si>
  <si>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</si>
  <si>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</si>
  <si>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</si>
  <si>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</si>
  <si>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</si>
  <si>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</si>
  <si>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</si>
  <si>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</si>
  <si>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</si>
  <si>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</si>
  <si>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</si>
  <si>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</si>
  <si>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</si>
  <si>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</si>
  <si>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</si>
  <si>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</si>
  <si>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</si>
  <si>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</si>
  <si>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</si>
  <si>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</si>
  <si>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</si>
  <si>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</si>
  <si>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</si>
  <si>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</si>
  <si>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</si>
  <si>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</si>
  <si>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</si>
  <si>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</si>
  <si>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</si>
  <si>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</si>
  <si>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</si>
  <si>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</si>
  <si>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</si>
  <si>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</si>
  <si>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</si>
  <si>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</si>
  <si>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</si>
  <si>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</si>
  <si>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</si>
  <si>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</si>
  <si>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</si>
  <si>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</si>
  <si>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</si>
  <si>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</si>
  <si>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</si>
  <si>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</si>
  <si>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</si>
  <si>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</si>
  <si>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</si>
  <si>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</si>
  <si>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</si>
  <si>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</si>
  <si>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</si>
  <si>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</si>
  <si>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</si>
  <si>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</si>
  <si>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</si>
  <si>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</si>
  <si>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</si>
  <si>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</si>
  <si>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</si>
  <si>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</si>
  <si>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</si>
  <si>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</si>
  <si>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</si>
  <si>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</si>
  <si>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</si>
  <si>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</si>
  <si>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</si>
  <si>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</si>
  <si>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</si>
  <si>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</si>
  <si>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</si>
  <si>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</si>
  <si>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</si>
  <si>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</si>
  <si>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</si>
  <si>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</si>
  <si>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</si>
  <si>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</si>
  <si>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</si>
  <si>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</si>
  <si>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</si>
  <si>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</si>
  <si>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</si>
  <si>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</si>
  <si>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</si>
  <si>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</si>
  <si>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</si>
  <si>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</si>
  <si>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</si>
  <si>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</si>
  <si>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</si>
  <si>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</si>
  <si>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</si>
  <si>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</si>
  <si>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</si>
  <si>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</si>
  <si>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</si>
  <si>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</si>
  <si>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</si>
  <si>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</si>
  <si>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</si>
  <si>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</si>
  <si>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</si>
  <si>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</si>
  <si>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</si>
  <si>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</si>
  <si>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</si>
  <si>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</si>
  <si>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</si>
  <si>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</si>
  <si>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</si>
  <si>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</si>
  <si>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</si>
  <si>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</si>
  <si>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</si>
  <si>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ריבית</t>
  </si>
  <si>
    <t>סה"כ מט"ח/ מט"ח</t>
  </si>
  <si>
    <t>סה"כ קרנות השקעה אחרות</t>
  </si>
  <si>
    <t>סה"כ בחו"ל:</t>
  </si>
  <si>
    <t>סה"כ בישראל:</t>
  </si>
  <si>
    <t>סה"כ חו"ל: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</si>
  <si>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</si>
  <si>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</si>
  <si>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</si>
  <si>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</si>
  <si>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</si>
  <si>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</si>
  <si>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</si>
  <si>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</si>
  <si>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</si>
  <si>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</si>
  <si>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</si>
  <si>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</si>
  <si>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</si>
  <si>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</si>
  <si>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</si>
  <si>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</si>
  <si>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</si>
  <si>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</si>
  <si>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</si>
  <si>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</si>
  <si>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</si>
  <si>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מדדים אחרים בישראל</t>
  </si>
  <si>
    <t>סה"כ שעוקבות אחר מדדים אחרים</t>
  </si>
  <si>
    <t>5. קרנות סל</t>
  </si>
  <si>
    <t>ענף משק</t>
  </si>
  <si>
    <t>31/12/2022</t>
  </si>
  <si>
    <t>מגדל מקפת קרנות פנסיה וקופות גמל בע"מ</t>
  </si>
  <si>
    <t>מגדל מקפת אישית (מספר אוצר 162) - מסלול אג"ח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</si>
  <si>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</si>
  <si>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</si>
  <si>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</si>
  <si>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</si>
  <si>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</si>
  <si>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</si>
  <si>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</si>
  <si>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</si>
  <si>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</si>
  <si>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</si>
  <si>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</si>
  <si>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</si>
  <si>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</si>
  <si>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</si>
  <si>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</si>
  <si>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</si>
  <si>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</si>
  <si>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</si>
  <si>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</si>
  <si>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</si>
  <si>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</si>
  <si>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</si>
  <si>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</si>
  <si>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</si>
  <si>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</si>
  <si>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</si>
  <si>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</si>
  <si>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</si>
  <si>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</si>
  <si>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913</t>
  </si>
  <si>
    <t>8230914</t>
  </si>
  <si>
    <t>מקמ 1213</t>
  </si>
  <si>
    <t>8231219</t>
  </si>
  <si>
    <t>ממשל שקלית 0142</t>
  </si>
  <si>
    <t>1125400</t>
  </si>
  <si>
    <t>ממשל שקלית 0226</t>
  </si>
  <si>
    <t>1174697</t>
  </si>
  <si>
    <t>ממשל שקלית 0323</t>
  </si>
  <si>
    <t>1126747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</si>
  <si>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</si>
  <si>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</si>
  <si>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</si>
  <si>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</si>
  <si>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</si>
  <si>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</si>
  <si>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</si>
  <si>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</si>
  <si>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</si>
  <si>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</si>
  <si>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</si>
  <si>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</si>
  <si>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</si>
  <si>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</si>
  <si>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</si>
  <si>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</si>
  <si>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</si>
  <si>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</si>
  <si>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</si>
  <si>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</si>
  <si>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</si>
  <si>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</si>
  <si>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</si>
  <si>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</si>
  <si>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</si>
  <si>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</si>
  <si>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</si>
  <si>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</si>
  <si>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</si>
  <si>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</si>
  <si>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</si>
  <si>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</si>
  <si>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</si>
  <si>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</si>
  <si>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</si>
  <si>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</si>
  <si>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</si>
  <si>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מגמה</t>
  </si>
  <si>
    <t>515666881</t>
  </si>
  <si>
    <t>אג"ח מובנות</t>
  </si>
  <si>
    <t>ilAAA</t>
  </si>
  <si>
    <t>מעלות S&amp;P</t>
  </si>
  <si>
    <t>בינל הנפק אגח י</t>
  </si>
  <si>
    <t>513141879</t>
  </si>
  <si>
    <t>בנקים</t>
  </si>
  <si>
    <t>Aaa.il</t>
  </si>
  <si>
    <t>דיסק מנ אגח טו</t>
  </si>
  <si>
    <t>520029935</t>
  </si>
  <si>
    <t>לאומי אגח 179</t>
  </si>
  <si>
    <t>520018078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</si>
  <si>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</si>
  <si>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</si>
  <si>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</si>
  <si>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</si>
  <si>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</si>
  <si>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</si>
  <si>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מרכנתיל הנ אגחג</t>
  </si>
  <si>
    <t>513686154</t>
  </si>
  <si>
    <t>מרכנתיל הנ אגחד</t>
  </si>
  <si>
    <t>נמלי ישראל אגחא</t>
  </si>
  <si>
    <t>513569780</t>
  </si>
  <si>
    <t>נדל"ן מניב בישראל</t>
  </si>
  <si>
    <t>נמלי ישראל אגחב</t>
  </si>
  <si>
    <t>פועלים אגח 200</t>
  </si>
  <si>
    <t>520000118</t>
  </si>
  <si>
    <t>פועלים הנ אגח32</t>
  </si>
  <si>
    <t>520032640</t>
  </si>
  <si>
    <t>פועלים הנ אגח34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</si>
  <si>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</si>
  <si>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</si>
  <si>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</si>
  <si>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</si>
  <si>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</si>
  <si>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</si>
  <si>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</si>
  <si>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</si>
  <si>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</si>
  <si>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</si>
  <si>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</si>
  <si>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</si>
  <si>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</si>
  <si>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</si>
  <si>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</si>
  <si>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</si>
  <si>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</si>
  <si>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</si>
  <si>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</si>
  <si>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</si>
  <si>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פועלים הנ הת טו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</si>
  <si>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</si>
  <si>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</si>
  <si>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</si>
  <si>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</si>
  <si>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</si>
  <si>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</si>
  <si>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</si>
  <si>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</si>
  <si>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</si>
  <si>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ביג אגח ח</t>
  </si>
  <si>
    <t>513623314</t>
  </si>
  <si>
    <t>ביג אגח יא</t>
  </si>
  <si>
    <t>ביג אגח יג</t>
  </si>
  <si>
    <t>ביג אגח יד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</si>
  <si>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</si>
  <si>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</si>
  <si>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</si>
  <si>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</si>
  <si>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</si>
  <si>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</si>
  <si>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</si>
  <si>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</si>
  <si>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</si>
  <si>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</si>
  <si>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</si>
  <si>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</si>
  <si>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</si>
  <si>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</si>
  <si>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יח*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</si>
  <si>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</si>
  <si>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</si>
  <si>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</si>
  <si>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</si>
  <si>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</si>
  <si>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</si>
  <si>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</si>
  <si>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</si>
  <si>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יג*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</si>
  <si>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</si>
  <si>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</si>
  <si>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</si>
  <si>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</si>
  <si>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</si>
  <si>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פועלים הנ הת יח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</si>
  <si>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</si>
  <si>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</si>
  <si>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</si>
  <si>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</si>
  <si>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</si>
  <si>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</si>
  <si>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</si>
  <si>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</si>
  <si>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</si>
  <si>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</si>
  <si>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</si>
  <si>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</si>
  <si>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</si>
  <si>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שופרסל אגח ו*</t>
  </si>
  <si>
    <t>520022732</t>
  </si>
  <si>
    <t>רשתות שיווק</t>
  </si>
  <si>
    <t>שלמה החז אגח טז</t>
  </si>
  <si>
    <t>520034372</t>
  </si>
  <si>
    <t>שלמה החז אגח יח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</si>
  <si>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</si>
  <si>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</si>
  <si>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</si>
  <si>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</si>
  <si>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</si>
  <si>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</si>
  <si>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</si>
  <si>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</si>
  <si>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ביג אגח ז</t>
  </si>
  <si>
    <t>ביג אגח ט</t>
  </si>
  <si>
    <t>ביג אגח טו</t>
  </si>
  <si>
    <t>ביג אגח יב</t>
  </si>
  <si>
    <t>ביג אגח יח</t>
  </si>
  <si>
    <t>ביג אגח כ</t>
  </si>
  <si>
    <t>בינל הנפ התח כו</t>
  </si>
  <si>
    <t>בינל הנפק התחכד</t>
  </si>
  <si>
    <t>בינל הנפק התחכה</t>
  </si>
  <si>
    <t>בינל הנפקות כז</t>
  </si>
  <si>
    <t>דיסקונט מנ נד ו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</si>
  <si>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</si>
  <si>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</si>
  <si>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</si>
  <si>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</si>
  <si>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</si>
  <si>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</si>
  <si>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ו</t>
  </si>
  <si>
    <t>513834200</t>
  </si>
  <si>
    <t>הראל הנפק אגח ז</t>
  </si>
  <si>
    <t>ישרס אגח טז</t>
  </si>
  <si>
    <t>ישרס אגח יג</t>
  </si>
  <si>
    <t>ישרס אגח יט</t>
  </si>
  <si>
    <t>כללביט אגח ט</t>
  </si>
  <si>
    <t>513754069</t>
  </si>
  <si>
    <t>מגה אור אגח ח*</t>
  </si>
  <si>
    <t>513257873</t>
  </si>
  <si>
    <t>מז טפ הנפ הת 53</t>
  </si>
  <si>
    <t>מז טפ הנפק הת48</t>
  </si>
  <si>
    <t>מז טפ הנפק הת50</t>
  </si>
  <si>
    <t>מזטפ הנפ הת65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</si>
  <si>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</si>
  <si>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</si>
  <si>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</si>
  <si>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</si>
  <si>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</si>
  <si>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</si>
  <si>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</si>
  <si>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</si>
  <si>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אלדן תחבו אגח ה</t>
  </si>
  <si>
    <t>510454333</t>
  </si>
  <si>
    <t>ilA+</t>
  </si>
  <si>
    <t>אלדן תחבו אגח ז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</si>
  <si>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</si>
  <si>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</si>
  <si>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</si>
  <si>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</si>
  <si>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</si>
  <si>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</si>
  <si>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</si>
  <si>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</si>
  <si>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</si>
  <si>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</si>
  <si>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ז*</t>
  </si>
  <si>
    <t>מגה אור אגח ט*</t>
  </si>
  <si>
    <t>מגה אור אגח יא*</t>
  </si>
  <si>
    <t>מימון ישיר אגחג</t>
  </si>
  <si>
    <t>513893123</t>
  </si>
  <si>
    <t>אשראי חוץ בנקאי</t>
  </si>
  <si>
    <t>מימון ישיר אגחד</t>
  </si>
  <si>
    <t>מימון ישיר אגחה</t>
  </si>
  <si>
    <t>מימון ישיר אגחו</t>
  </si>
  <si>
    <t>פז נפט אגח ו*</t>
  </si>
  <si>
    <t>510216054</t>
  </si>
  <si>
    <t>פז נפט אגח ז*</t>
  </si>
  <si>
    <t>אדגר אגח ט*</t>
  </si>
  <si>
    <t>520035171</t>
  </si>
  <si>
    <t>נדל"ן מניב בחו"ל</t>
  </si>
  <si>
    <t>A2.il</t>
  </si>
  <si>
    <t>אלבר אגח יט</t>
  </si>
  <si>
    <t>512025891</t>
  </si>
  <si>
    <t>ilA</t>
  </si>
  <si>
    <t>אפי נכסים אגח 8</t>
  </si>
  <si>
    <t>510560188</t>
  </si>
  <si>
    <t>אפי נכסים אגחיג</t>
  </si>
  <si>
    <t>אפי נכסים אגחיד</t>
  </si>
  <si>
    <t>אשטרום קבוצה אגח ד</t>
  </si>
  <si>
    <t>510381601</t>
  </si>
  <si>
    <t>בנייה</t>
  </si>
  <si>
    <t>ג'י סיטי אגח טו</t>
  </si>
  <si>
    <t>520033234</t>
  </si>
  <si>
    <t>הכשרת ישוב אג21</t>
  </si>
  <si>
    <t>520020116</t>
  </si>
  <si>
    <t>סלקום אגח ח*</t>
  </si>
  <si>
    <t>511930125</t>
  </si>
  <si>
    <t>או פי סי אגח ב*</t>
  </si>
  <si>
    <t>514401702</t>
  </si>
  <si>
    <t>ilA-</t>
  </si>
  <si>
    <t>ג'י סיטי אגח יב</t>
  </si>
  <si>
    <t>A3.il</t>
  </si>
  <si>
    <t>ג'י סיטי אגח יג</t>
  </si>
  <si>
    <t>ג'י סיטי אגח יד</t>
  </si>
  <si>
    <t>הכשרת ישוב אג23</t>
  </si>
  <si>
    <t>מגוריט אגח ב</t>
  </si>
  <si>
    <t>515434074</t>
  </si>
  <si>
    <t>מגוריט אגח ג</t>
  </si>
  <si>
    <t>מגוריט אגח ד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</si>
  <si>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</si>
  <si>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</si>
  <si>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</si>
  <si>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</si>
  <si>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</si>
  <si>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</si>
  <si>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</si>
  <si>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</si>
  <si>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</si>
  <si>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אגחא*</t>
  </si>
  <si>
    <t>515327120</t>
  </si>
  <si>
    <t>מניבים ריט אגחב*</t>
  </si>
  <si>
    <t>מניבים ריט אגחג*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</si>
  <si>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</si>
  <si>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</si>
  <si>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</si>
  <si>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</si>
  <si>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</si>
  <si>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</si>
  <si>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</si>
  <si>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</si>
  <si>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עמידר אגח א</t>
  </si>
  <si>
    <t>520017393</t>
  </si>
  <si>
    <t>פועלים אגח 100</t>
  </si>
  <si>
    <t>חשמל אגח 26</t>
  </si>
  <si>
    <t>שטראוס אגח ה</t>
  </si>
  <si>
    <t>520003781</t>
  </si>
  <si>
    <t>מזון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</si>
  <si>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</si>
  <si>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</si>
  <si>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</si>
  <si>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</si>
  <si>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</si>
  <si>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</si>
  <si>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</si>
  <si>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</t>
  </si>
  <si>
    <t>גב ים אגח ח</t>
  </si>
  <si>
    <t>וילאר אגח ח</t>
  </si>
  <si>
    <t>520038910</t>
  </si>
  <si>
    <t>ישראמקו אגח ג*</t>
  </si>
  <si>
    <t>550010003</t>
  </si>
  <si>
    <t>מבנה אגח טו*</t>
  </si>
  <si>
    <t>מנורה הון התח ד</t>
  </si>
  <si>
    <t>513937714</t>
  </si>
  <si>
    <t>שופרסל אגח ה*</t>
  </si>
  <si>
    <t>שופרסל אגח ז*</t>
  </si>
  <si>
    <t>שלמה החז אגח יז</t>
  </si>
  <si>
    <t>בזק אגח 9</t>
  </si>
  <si>
    <t>גמא אגח 3</t>
  </si>
  <si>
    <t>512711789</t>
  </si>
  <si>
    <t>דה זראסאי אגח ג</t>
  </si>
  <si>
    <t>1744984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</si>
  <si>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</si>
  <si>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</si>
  <si>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</si>
  <si>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</si>
  <si>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</si>
  <si>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</si>
  <si>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</si>
  <si>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כללביט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</si>
  <si>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</si>
  <si>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</si>
  <si>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</si>
  <si>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</si>
  <si>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</si>
  <si>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</si>
  <si>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</si>
  <si>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ב</t>
  </si>
  <si>
    <t>514065283</t>
  </si>
  <si>
    <t>קרסו אגח ג</t>
  </si>
  <si>
    <t>קרסו אגח ד</t>
  </si>
  <si>
    <t>קרסו מוט' אגח א</t>
  </si>
  <si>
    <t>אלדן תחבו אגח ו</t>
  </si>
  <si>
    <t>אלקטרה אגח ד*</t>
  </si>
  <si>
    <t>520028911</t>
  </si>
  <si>
    <t>אלקטרה אגח ה*</t>
  </si>
  <si>
    <t>דמרי אגח ז*</t>
  </si>
  <si>
    <t>511399388</t>
  </si>
  <si>
    <t>דמרי אגח ט*</t>
  </si>
  <si>
    <t>ממן אגח ב</t>
  </si>
  <si>
    <t>520036435</t>
  </si>
  <si>
    <t>ספנסר אגח ג</t>
  </si>
  <si>
    <t>1838863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</si>
  <si>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</si>
  <si>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</si>
  <si>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</si>
  <si>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</si>
  <si>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</si>
  <si>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</si>
  <si>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</si>
  <si>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</si>
  <si>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</si>
  <si>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</si>
  <si>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</si>
  <si>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</si>
  <si>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</si>
  <si>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514486042</t>
  </si>
  <si>
    <t>אלבר אגח כ</t>
  </si>
  <si>
    <t>אנלייט אנר אג ג*</t>
  </si>
  <si>
    <t>520041146</t>
  </si>
  <si>
    <t>אנלייט אנר אגחו*</t>
  </si>
  <si>
    <t>אנרג'יקס אג ב*</t>
  </si>
  <si>
    <t>513901371</t>
  </si>
  <si>
    <t>אפריקה מג אגח ה*</t>
  </si>
  <si>
    <t>520034760</t>
  </si>
  <si>
    <t>בזן אגח ה</t>
  </si>
  <si>
    <t>520036658</t>
  </si>
  <si>
    <t>בזן אגח י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</si>
  <si>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</si>
  <si>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</si>
  <si>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</si>
  <si>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</si>
  <si>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</si>
  <si>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</si>
  <si>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</si>
  <si>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</si>
  <si>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</si>
  <si>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</si>
  <si>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</si>
  <si>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</si>
  <si>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</si>
  <si>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פתאל החזק אג 1*</t>
  </si>
  <si>
    <t>דלשה קפיטל אגחב</t>
  </si>
  <si>
    <t>1888119</t>
  </si>
  <si>
    <t>Baa1.il</t>
  </si>
  <si>
    <t>אול יר אגח ג</t>
  </si>
  <si>
    <t>1841580</t>
  </si>
  <si>
    <t>אול יר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</si>
  <si>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</si>
  <si>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</si>
  <si>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</si>
  <si>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</si>
  <si>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</si>
  <si>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</si>
  <si>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</si>
  <si>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</si>
  <si>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תמר פטרו אגח א*</t>
  </si>
  <si>
    <t>515334662</t>
  </si>
  <si>
    <t>תמר פטרו אגח ב*</t>
  </si>
  <si>
    <t>בזן אגח ו</t>
  </si>
  <si>
    <t>בזן אגח ט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</si>
  <si>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</si>
  <si>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</si>
  <si>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</si>
  <si>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</si>
  <si>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</si>
  <si>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</si>
  <si>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</si>
  <si>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</si>
  <si>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</si>
  <si>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</si>
  <si>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</si>
  <si>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</si>
  <si>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</si>
  <si>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</si>
  <si>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</si>
  <si>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</si>
  <si>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</si>
  <si>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</si>
  <si>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</si>
  <si>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</si>
  <si>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</si>
  <si>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6 01/25 10/24</t>
  </si>
  <si>
    <t>XS2198213956</t>
  </si>
  <si>
    <t>NICEIT 0 09/25</t>
  </si>
  <si>
    <t>US653656AB42</t>
  </si>
  <si>
    <t>520036872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</si>
  <si>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</si>
  <si>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</si>
  <si>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</si>
  <si>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</si>
  <si>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</si>
  <si>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</si>
  <si>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</si>
  <si>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</si>
  <si>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</si>
  <si>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</si>
  <si>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</si>
  <si>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</si>
  <si>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</si>
  <si>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</si>
  <si>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</si>
  <si>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</si>
  <si>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</si>
  <si>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</si>
  <si>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</si>
  <si>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</si>
  <si>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</si>
  <si>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</si>
  <si>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</si>
  <si>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UNITED AIRLINES 5.875 10/27</t>
  </si>
  <si>
    <t>US90931GAA76</t>
  </si>
  <si>
    <t>TELECOMMUNICATION SERVICES</t>
  </si>
  <si>
    <t>A3</t>
  </si>
  <si>
    <t>ALVGR 3.2 PERP</t>
  </si>
  <si>
    <t>US018820AB64</t>
  </si>
  <si>
    <t>Baa1</t>
  </si>
  <si>
    <t>JPM 5.717 09/33</t>
  </si>
  <si>
    <t>US46647PDK93</t>
  </si>
  <si>
    <t>NAB 3.933 08/2034 08/29</t>
  </si>
  <si>
    <t>USG6S94TAB96</t>
  </si>
  <si>
    <t>NWIDE 6.178 12/27</t>
  </si>
  <si>
    <t>XS2562898143</t>
  </si>
  <si>
    <t>SCENTRE GROUP 4.75 09/80</t>
  </si>
  <si>
    <t>USQ8053LAA28</t>
  </si>
  <si>
    <t>Real Estate</t>
  </si>
  <si>
    <t>SCGAU 5.125 09/2080</t>
  </si>
  <si>
    <t>USQ8053LAB01</t>
  </si>
  <si>
    <t>VW 4.375 05/30</t>
  </si>
  <si>
    <t>XS2554489513</t>
  </si>
  <si>
    <t>Automobiles &amp; Components</t>
  </si>
  <si>
    <t>WSTP 5.405 08/33</t>
  </si>
  <si>
    <t>US961214FG36</t>
  </si>
  <si>
    <t>AL 5.85 12/15/27</t>
  </si>
  <si>
    <t>US00914AAT97</t>
  </si>
  <si>
    <t>Capital Goods</t>
  </si>
  <si>
    <t>ASSGEN 5.8 07/32</t>
  </si>
  <si>
    <t>XS2468223107</t>
  </si>
  <si>
    <t>AXP 4.989 05/33</t>
  </si>
  <si>
    <t>US025816CX59</t>
  </si>
  <si>
    <t>Diversified Financials</t>
  </si>
  <si>
    <t>FIS 5.1 07/32</t>
  </si>
  <si>
    <t>US31620MBY12</t>
  </si>
  <si>
    <t>Software &amp; Services</t>
  </si>
  <si>
    <t>HPQ 5.5 01/33</t>
  </si>
  <si>
    <t>US40434LAN55</t>
  </si>
  <si>
    <t>Technology Hardware &amp; Equipment</t>
  </si>
  <si>
    <t>INTNED 4.125 08/33</t>
  </si>
  <si>
    <t>XS2524746687</t>
  </si>
  <si>
    <t>MAR 4.625 06/30</t>
  </si>
  <si>
    <t>US571903BE27</t>
  </si>
  <si>
    <t>Hotels Restaurants &amp; Leisure</t>
  </si>
  <si>
    <t>PRU 6 09/52</t>
  </si>
  <si>
    <t>US744320BK76</t>
  </si>
  <si>
    <t>STLA 5.625 01/28</t>
  </si>
  <si>
    <t>USU85861AD15</t>
  </si>
  <si>
    <t>TD 8.125 10/82</t>
  </si>
  <si>
    <t>US89117F8Z56</t>
  </si>
  <si>
    <t>WHR 4.7 05/32</t>
  </si>
  <si>
    <t>US963320AZ92</t>
  </si>
  <si>
    <t>Consumer Durables &amp; Apparel</t>
  </si>
  <si>
    <t>AER 3.3 01/32</t>
  </si>
  <si>
    <t>US00774MAX39</t>
  </si>
  <si>
    <t>AHTLN 5.5 08/32</t>
  </si>
  <si>
    <t>US04505AAA79</t>
  </si>
  <si>
    <t>ALLE 5.411 07/32</t>
  </si>
  <si>
    <t>US01748TAC53</t>
  </si>
  <si>
    <t>ASHTEAD CAPITAL 4.25 11/29 11/27</t>
  </si>
  <si>
    <t>US045054AL70</t>
  </si>
  <si>
    <t>AVGO 4.15 11/30</t>
  </si>
  <si>
    <t>US11135FAQ46</t>
  </si>
  <si>
    <t>Semiconductors &amp; Semiconductor Equipment</t>
  </si>
  <si>
    <t>BCRED 2.625 12/26</t>
  </si>
  <si>
    <t>US09261HAD98</t>
  </si>
  <si>
    <t>BCRED 7.05 09/25</t>
  </si>
  <si>
    <t>US09261HAY36</t>
  </si>
  <si>
    <t>ENBCN 5.5 07/77</t>
  </si>
  <si>
    <t>US29250NAS45</t>
  </si>
  <si>
    <t>ENERGY</t>
  </si>
  <si>
    <t>ENBCN 6 01/27 01/77</t>
  </si>
  <si>
    <t>US29250NAN57</t>
  </si>
  <si>
    <t>ETP 5.25 04/29</t>
  </si>
  <si>
    <t>US29278NAG88</t>
  </si>
  <si>
    <t>EXPE 3.25 02/30</t>
  </si>
  <si>
    <t>US30212PAR64</t>
  </si>
  <si>
    <t>FLEX 4.875 05/30</t>
  </si>
  <si>
    <t>US33938XAB10</t>
  </si>
  <si>
    <t>FS KKR CAPITAL 4.25 2/25 01/25</t>
  </si>
  <si>
    <t>US30313RAA77</t>
  </si>
  <si>
    <t>FSK 3.125 10/28</t>
  </si>
  <si>
    <t>US302635AK33</t>
  </si>
  <si>
    <t>GENERAL MOTORS GM 5.4 10/29</t>
  </si>
  <si>
    <t>US37045VAY65</t>
  </si>
  <si>
    <t>GPN 5.4 08/32</t>
  </si>
  <si>
    <t>US37940XAQ51</t>
  </si>
  <si>
    <t>KD 3.15 10/31</t>
  </si>
  <si>
    <t>US50155QAE08</t>
  </si>
  <si>
    <t>MACQUARIE BANK 3.624 06/30</t>
  </si>
  <si>
    <t>USQ568A9SQ14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</si>
  <si>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</si>
  <si>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</si>
  <si>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</si>
  <si>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</si>
  <si>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</si>
  <si>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</si>
  <si>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</si>
  <si>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6.5 07/27</t>
  </si>
  <si>
    <t>US87612BBL53</t>
  </si>
  <si>
    <t>NGLS 6.875 01/29</t>
  </si>
  <si>
    <t>US87612BBN10</t>
  </si>
  <si>
    <t>NXPI 5 01/33</t>
  </si>
  <si>
    <t>US62954HBB33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</si>
  <si>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</si>
  <si>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</si>
  <si>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</si>
  <si>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</si>
  <si>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</si>
  <si>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</si>
  <si>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</si>
  <si>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</si>
  <si>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</si>
  <si>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</si>
  <si>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</si>
  <si>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</si>
  <si>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</si>
  <si>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UTILITIES</t>
  </si>
  <si>
    <t>TELIAS 4.625 PREP</t>
  </si>
  <si>
    <t>XS2526881532</t>
  </si>
  <si>
    <t>TMUS 3.5 04/2031</t>
  </si>
  <si>
    <t>US87264ABW45</t>
  </si>
  <si>
    <t>TRPCN 5.3 03/77</t>
  </si>
  <si>
    <t>US89356BAC28</t>
  </si>
  <si>
    <t>UNITED RENTALS NORTH 6 12/29</t>
  </si>
  <si>
    <t>US911365BQ63</t>
  </si>
  <si>
    <t>VW 4.625 PERP 06/28</t>
  </si>
  <si>
    <t>XS1799939027</t>
  </si>
  <si>
    <t>WBD 4.279 03/32</t>
  </si>
  <si>
    <t>US55903VAL71</t>
  </si>
  <si>
    <t>Media</t>
  </si>
  <si>
    <t>AY 4.125 06/28</t>
  </si>
  <si>
    <t>US04916WAA27</t>
  </si>
  <si>
    <t>BB+</t>
  </si>
  <si>
    <t>BALL 6.875 03/28</t>
  </si>
  <si>
    <t>US058498AY23</t>
  </si>
  <si>
    <t>MATERIALS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</si>
  <si>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</si>
  <si>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</si>
  <si>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</si>
  <si>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</si>
  <si>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</si>
  <si>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</si>
  <si>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</si>
  <si>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</si>
  <si>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</si>
  <si>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</si>
  <si>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CDWC 4.25 04/28</t>
  </si>
  <si>
    <t>US12513GBD07</t>
  </si>
  <si>
    <t>CQP 3.25 01/32</t>
  </si>
  <si>
    <t>US16411QAN16</t>
  </si>
  <si>
    <t>CQP 4.5 10/29</t>
  </si>
  <si>
    <t>US16411QAG64</t>
  </si>
  <si>
    <t>CREDIT SUISSE 6.5 08/23</t>
  </si>
  <si>
    <t>XS0957135212</t>
  </si>
  <si>
    <t>HCA 5.875 02/29</t>
  </si>
  <si>
    <t>US404119BW86</t>
  </si>
  <si>
    <t>Health Care Equipment &amp; Services</t>
  </si>
  <si>
    <t>MATTEL 3.75 04/29</t>
  </si>
  <si>
    <t>US577081BF84</t>
  </si>
  <si>
    <t>MSCI 3.25 2033</t>
  </si>
  <si>
    <t>US55354GAQ38</t>
  </si>
  <si>
    <t>MSCI 3.625 09/30 03/28</t>
  </si>
  <si>
    <t>US55354GAK67</t>
  </si>
  <si>
    <t>NWG 7.416 06/33</t>
  </si>
  <si>
    <t>XS2563349765</t>
  </si>
  <si>
    <t>NWSA 5.125 02/32</t>
  </si>
  <si>
    <t>US65249BAB53</t>
  </si>
  <si>
    <t>PARA 6.375 03/62</t>
  </si>
  <si>
    <t>US92556HAE71</t>
  </si>
  <si>
    <t>VODAFONE 4.125 06/81</t>
  </si>
  <si>
    <t>US92857WBW91</t>
  </si>
  <si>
    <t>VODAFONE 6.25 10/78 10/24</t>
  </si>
  <si>
    <t>XS1888180640</t>
  </si>
  <si>
    <t>AER 6.5 06/45</t>
  </si>
  <si>
    <t>US00773HAA59</t>
  </si>
  <si>
    <t>BB</t>
  </si>
  <si>
    <t>ALLISON TRANS 3.75 01/31</t>
  </si>
  <si>
    <t>US019736AG29</t>
  </si>
  <si>
    <t>Ba2</t>
  </si>
  <si>
    <t>ALLISON TRANSM 5.875 06/29</t>
  </si>
  <si>
    <t>US019736AF46</t>
  </si>
  <si>
    <t>ATRFIN 2.625 09/27</t>
  </si>
  <si>
    <t>XS2294495838</t>
  </si>
  <si>
    <t>CHARLES RIVER LAB 4 03/31</t>
  </si>
  <si>
    <t>US159864AJ65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</si>
  <si>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</si>
  <si>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</si>
  <si>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</si>
  <si>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</si>
  <si>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</si>
  <si>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</si>
  <si>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</si>
  <si>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</si>
  <si>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</si>
  <si>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</si>
  <si>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</si>
  <si>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</si>
  <si>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TELEFO 7.125 PERP</t>
  </si>
  <si>
    <t>XS2462605671</t>
  </si>
  <si>
    <t>UNITED RENTALS NORTH 4 07/30</t>
  </si>
  <si>
    <t>US911365BN33</t>
  </si>
  <si>
    <t>ASGN 4.625 15/05/2028</t>
  </si>
  <si>
    <t>US00191UAA07</t>
  </si>
  <si>
    <t>Commercial &amp; Professional Services</t>
  </si>
  <si>
    <t>BOOZ ALLEN HAMILTON INC 07/29</t>
  </si>
  <si>
    <t>US09951LAB99</t>
  </si>
  <si>
    <t>LLOYDS 8.5</t>
  </si>
  <si>
    <t>XS2529511722</t>
  </si>
  <si>
    <t>MTCHII 4.125 08/30</t>
  </si>
  <si>
    <t>US57665RAL06</t>
  </si>
  <si>
    <t>Ba3</t>
  </si>
  <si>
    <t>SIRIUS XM RADIO 4 07/28</t>
  </si>
  <si>
    <t>US82967NBJ63</t>
  </si>
  <si>
    <t>UAL 4.375 04/26</t>
  </si>
  <si>
    <t>US90932LAG23</t>
  </si>
  <si>
    <t>ATRSAV 3.625 04/2026</t>
  </si>
  <si>
    <t>XS2338530467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</si>
  <si>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</si>
  <si>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</si>
  <si>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</si>
  <si>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</si>
  <si>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</si>
  <si>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</si>
  <si>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</si>
  <si>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</si>
  <si>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DAN 3 07/2029</t>
  </si>
  <si>
    <t>XS2345050251</t>
  </si>
  <si>
    <t>DAN 4.25 09/30</t>
  </si>
  <si>
    <t>US235825AH97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</si>
  <si>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</si>
  <si>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</si>
  <si>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</si>
  <si>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</si>
  <si>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</si>
  <si>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</si>
  <si>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הראל סל תלבונד 60</t>
  </si>
  <si>
    <t>1150473</t>
  </si>
  <si>
    <t>511776783</t>
  </si>
  <si>
    <t>אג"ח</t>
  </si>
  <si>
    <t>פסגות ETF תל בונד 60</t>
  </si>
  <si>
    <t>1148006</t>
  </si>
  <si>
    <t>513765339</t>
  </si>
  <si>
    <t>פסגות ETF תלבונד שקלי</t>
  </si>
  <si>
    <t>1148261</t>
  </si>
  <si>
    <t>תכלית סל תל בונד תשואות</t>
  </si>
  <si>
    <t>1145259</t>
  </si>
  <si>
    <t>513534974</t>
  </si>
  <si>
    <t>תכלית סל תלבונד 60</t>
  </si>
  <si>
    <t>1145101</t>
  </si>
  <si>
    <t>תכלית סל תלבונד שקלי</t>
  </si>
  <si>
    <t>1145184</t>
  </si>
  <si>
    <t>ISHARES MARKIT IBOXX $ HIGH</t>
  </si>
  <si>
    <t>IE00B4PY7Y77</t>
  </si>
  <si>
    <t>ISHARES USD CORP BND</t>
  </si>
  <si>
    <t>IE0032895942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</si>
  <si>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</si>
  <si>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</si>
  <si>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</si>
  <si>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</si>
  <si>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</si>
  <si>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</si>
  <si>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</si>
  <si>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</si>
  <si>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</si>
  <si>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</si>
  <si>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</si>
  <si>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</si>
  <si>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</si>
  <si>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</si>
  <si>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</si>
  <si>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</si>
  <si>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US 10YR ULTRA FUT MAR23</t>
  </si>
  <si>
    <t>UXYH3 Comdty</t>
  </si>
  <si>
    <t>ערד 2024 סדרה 8761</t>
  </si>
  <si>
    <t>ערד 2025 סדרה 8771</t>
  </si>
  <si>
    <t>ערד 8786_1/2027</t>
  </si>
  <si>
    <t>ערד 8790 2027 4.8%</t>
  </si>
  <si>
    <t>ערד 8792</t>
  </si>
  <si>
    <t>ערד 8793</t>
  </si>
  <si>
    <t>ערד 8794</t>
  </si>
  <si>
    <t>ערד 8795</t>
  </si>
  <si>
    <t>ערד 8796</t>
  </si>
  <si>
    <t>ערד 8797</t>
  </si>
  <si>
    <t>ערד 8798</t>
  </si>
  <si>
    <t>ערד 8800</t>
  </si>
  <si>
    <t>ערד 8802</t>
  </si>
  <si>
    <t>ערד 8803</t>
  </si>
  <si>
    <t>ערד 8806</t>
  </si>
  <si>
    <t>ערד 8807</t>
  </si>
  <si>
    <t>ערד 8808</t>
  </si>
  <si>
    <t>ערד 8809</t>
  </si>
  <si>
    <t>ערד 8811</t>
  </si>
  <si>
    <t>ערד 8812</t>
  </si>
  <si>
    <t>ערד 8813</t>
  </si>
  <si>
    <t>ערד 8814</t>
  </si>
  <si>
    <t>ערד 8815</t>
  </si>
  <si>
    <t>ערד 8816</t>
  </si>
  <si>
    <t>ערד 8817</t>
  </si>
  <si>
    <t>ערד 8818</t>
  </si>
  <si>
    <t>ערד 8819</t>
  </si>
  <si>
    <t>ערד 8820</t>
  </si>
  <si>
    <t>ערד 8821</t>
  </si>
  <si>
    <t>ערד 8822</t>
  </si>
  <si>
    <t>ערד 8823</t>
  </si>
  <si>
    <t>ערד 8824</t>
  </si>
  <si>
    <t>ערד 8825</t>
  </si>
  <si>
    <t>ערד 8827</t>
  </si>
  <si>
    <t>ערד 8829</t>
  </si>
  <si>
    <t>ערד 8832</t>
  </si>
  <si>
    <t>ערד 8833</t>
  </si>
  <si>
    <t>ערד 8834</t>
  </si>
  <si>
    <t>ערד 8837</t>
  </si>
  <si>
    <t>ערד 8838</t>
  </si>
  <si>
    <t>ערד 8839</t>
  </si>
  <si>
    <t>ערד 8840</t>
  </si>
  <si>
    <t>ערד 8841</t>
  </si>
  <si>
    <t>ערד 8842</t>
  </si>
  <si>
    <t>ערד 8843</t>
  </si>
  <si>
    <t>ערד 8844</t>
  </si>
  <si>
    <t>ערד 8845</t>
  </si>
  <si>
    <t>ערד 8846</t>
  </si>
  <si>
    <t>ערד 8847</t>
  </si>
  <si>
    <t>ערד 8848</t>
  </si>
  <si>
    <t>ערד 8850</t>
  </si>
  <si>
    <t>ערד 8851</t>
  </si>
  <si>
    <t>ערד 8853</t>
  </si>
  <si>
    <t>ערד 8854</t>
  </si>
  <si>
    <t>ערד 8855</t>
  </si>
  <si>
    <t>ערד 8856</t>
  </si>
  <si>
    <t>ערד 8857</t>
  </si>
  <si>
    <t>ערד 8858</t>
  </si>
  <si>
    <t>ערד 8860</t>
  </si>
  <si>
    <t>ערד 8863</t>
  </si>
  <si>
    <t>ערד 8866</t>
  </si>
  <si>
    <t>ערד 8871</t>
  </si>
  <si>
    <t>ערד 8872</t>
  </si>
  <si>
    <t>ערד 8873</t>
  </si>
  <si>
    <t>ערד 8874</t>
  </si>
  <si>
    <t>ערד 8876</t>
  </si>
  <si>
    <t>ערד 8877</t>
  </si>
  <si>
    <t>ערד 8880</t>
  </si>
  <si>
    <t>ערד 8881</t>
  </si>
  <si>
    <t>ערד 8883</t>
  </si>
  <si>
    <t>ערד 8889</t>
  </si>
  <si>
    <t>ערד 8896</t>
  </si>
  <si>
    <t>ערד 8901</t>
  </si>
  <si>
    <t>ערד 8905</t>
  </si>
  <si>
    <t>ערד סדרה 2024  8758  4.8%</t>
  </si>
  <si>
    <t>ערד סדרה 8756 2024 4.8%</t>
  </si>
  <si>
    <t>ערד סדרה 8781 2026 4.8%</t>
  </si>
  <si>
    <t>ערד סדרה 8784  4.8%  2026</t>
  </si>
  <si>
    <t>ערד סדרה 8787 4.8% 2027</t>
  </si>
  <si>
    <t>ערד סדרה 8788 4.8% 2027</t>
  </si>
  <si>
    <t>ערד סדרה 8789 2027 4.8%</t>
  </si>
  <si>
    <t>ערד סדרה 8810 2029 4.8%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</si>
  <si>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</si>
  <si>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</si>
  <si>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</si>
  <si>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</si>
  <si>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</si>
  <si>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</si>
  <si>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</si>
  <si>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</si>
  <si>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אגח ל.ס חשמל 2022</t>
  </si>
  <si>
    <t>6000129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</si>
  <si>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</si>
  <si>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</si>
  <si>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</si>
  <si>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</si>
  <si>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</si>
  <si>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</si>
  <si>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</si>
  <si>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</si>
  <si>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</si>
  <si>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</si>
  <si>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</si>
  <si>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</si>
  <si>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</si>
  <si>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</si>
  <si>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</si>
  <si>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</si>
  <si>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</si>
  <si>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</si>
  <si>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</si>
  <si>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880326081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</si>
  <si>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</si>
  <si>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</si>
  <si>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</si>
  <si>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</si>
  <si>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</si>
  <si>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</si>
  <si>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</si>
  <si>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</si>
  <si>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</si>
  <si>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</si>
  <si>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RUBY PIPELINE 6 04/22</t>
  </si>
  <si>
    <t>סה"כ קרנות השקעה</t>
  </si>
  <si>
    <t>סה"כ קרנות השקעה בחו"ל</t>
  </si>
  <si>
    <t>Ambition HOLDINGS OFFSHORE LP</t>
  </si>
  <si>
    <t>Cheyne Real Estate Credit Holdings VII</t>
  </si>
  <si>
    <t>Kartesia Senior Opportunities II</t>
  </si>
  <si>
    <t>KASS Unlevered II S.a r.l</t>
  </si>
  <si>
    <t>KCO VI</t>
  </si>
  <si>
    <t>PORCUPINE HOLDINGS (OFFSHORE) LP</t>
  </si>
  <si>
    <t>₪ / מט"ח</t>
  </si>
  <si>
    <t>+ILS/-USD 3.173 05-01-23 (10) -403</t>
  </si>
  <si>
    <t>10000389</t>
  </si>
  <si>
    <t>+ILS/-USD 3.18 09-01-23 (10) -422</t>
  </si>
  <si>
    <t>10000064</t>
  </si>
  <si>
    <t>+ILS/-USD 3.1906 10-01-23 (10) -394</t>
  </si>
  <si>
    <t>10000065</t>
  </si>
  <si>
    <t>+ILS/-USD 3.2545 17-01-23 (20) -515</t>
  </si>
  <si>
    <t>10000581</t>
  </si>
  <si>
    <t>+ILS/-USD 3.255 17-01-23 (12) -520</t>
  </si>
  <si>
    <t>10000583</t>
  </si>
  <si>
    <t>+ILS/-USD 3.266 18-01-23 (10) -515</t>
  </si>
  <si>
    <t>10000075</t>
  </si>
  <si>
    <t>+ILS/-USD 3.2822 06-02-23 (10) -508</t>
  </si>
  <si>
    <t>10000093</t>
  </si>
  <si>
    <t>+ILS/-USD 3.285 02-02-23 (12) -509</t>
  </si>
  <si>
    <t>10000605</t>
  </si>
  <si>
    <t>+ILS/-USD 3.2875 08-02-23 (10) -460</t>
  </si>
  <si>
    <t>10000611</t>
  </si>
  <si>
    <t>10000098</t>
  </si>
  <si>
    <t>+ILS/-USD 3.291 06-02-23 (10) -500</t>
  </si>
  <si>
    <t>10000607</t>
  </si>
  <si>
    <t>+ILS/-USD 3.3 12-06-23 (10) -570</t>
  </si>
  <si>
    <t>10000720</t>
  </si>
  <si>
    <t>+ILS/-USD 3.304 13-03-23 (20) -355</t>
  </si>
  <si>
    <t>10000694</t>
  </si>
  <si>
    <t>+ILS/-USD 3.3104 12-01-23 (10) -536</t>
  </si>
  <si>
    <t>10000078</t>
  </si>
  <si>
    <t>+ILS/-USD 3.326 12-06-23 (10) -578</t>
  </si>
  <si>
    <t>10000716</t>
  </si>
  <si>
    <t>+ILS/-USD 3.327 12-06-23 (12) -579</t>
  </si>
  <si>
    <t>10000718</t>
  </si>
  <si>
    <t>+ILS/-USD 3.327 14-03-23 (11) -360</t>
  </si>
  <si>
    <t>10000696</t>
  </si>
  <si>
    <t>+ILS/-USD 3.3277 14-03-23 (20) -363</t>
  </si>
  <si>
    <t>10000698</t>
  </si>
  <si>
    <t>+ILS/-USD 3.3453 25-05-23 (20) -397</t>
  </si>
  <si>
    <t>10000787</t>
  </si>
  <si>
    <t>+ILS/-USD 3.346 25-05-23 (10) -395</t>
  </si>
  <si>
    <t>10000171</t>
  </si>
  <si>
    <t>+ILS/-USD 3.348 25-05-23 (11) -395</t>
  </si>
  <si>
    <t>10000785</t>
  </si>
  <si>
    <t>+ILS/-USD 3.3554 15-05-23 (20) -546</t>
  </si>
  <si>
    <t>10000765</t>
  </si>
  <si>
    <t>+ILS/-USD 3.3601 06-06-23 (11) -559</t>
  </si>
  <si>
    <t>10000704</t>
  </si>
  <si>
    <t>+ILS/-USD 3.362 06-06-23 (20) -568</t>
  </si>
  <si>
    <t>10000706</t>
  </si>
  <si>
    <t>+ILS/-USD 3.37 10-05-23 (20) -570</t>
  </si>
  <si>
    <t>10000761</t>
  </si>
  <si>
    <t>+ILS/-USD 3.3701 23-05-23 (10) -499</t>
  </si>
  <si>
    <t>10000160</t>
  </si>
  <si>
    <t>+ILS/-USD 3.3718 10-05-23 (11) -562</t>
  </si>
  <si>
    <t>10000759</t>
  </si>
  <si>
    <t>+ILS/-USD 3.375 10-05-23 (12) -560</t>
  </si>
  <si>
    <t>10000763</t>
  </si>
  <si>
    <t>+ILS/-USD 3.383 09-02-23 (20) -580</t>
  </si>
  <si>
    <t>10000090</t>
  </si>
  <si>
    <t>+ILS/-USD 3.3891 05-01-23 (10) -264</t>
  </si>
  <si>
    <t>10000414</t>
  </si>
  <si>
    <t>+ILS/-USD 3.3892 09-02-23 (93) -515</t>
  </si>
  <si>
    <t>10000615</t>
  </si>
  <si>
    <t>+ILS/-USD 3.39 27-02-23 (11) -435</t>
  </si>
  <si>
    <t>10000710</t>
  </si>
  <si>
    <t>+ILS/-USD 3.391 09-02-23 (10) -516</t>
  </si>
  <si>
    <t>10000613</t>
  </si>
  <si>
    <t>10000100</t>
  </si>
  <si>
    <t>+ILS/-USD 3.394 02-03-23 (10) -184</t>
  </si>
  <si>
    <t>10000169</t>
  </si>
  <si>
    <t>10000781</t>
  </si>
  <si>
    <t>+ILS/-USD 3.394 02-03-23 (20) -184</t>
  </si>
  <si>
    <t>10000783</t>
  </si>
  <si>
    <t>+ILS/-USD 3.396 02-02-23 (10) -340</t>
  </si>
  <si>
    <t>10000722</t>
  </si>
  <si>
    <t>+ILS/-USD 3.3967 16-05-23 (94) -533</t>
  </si>
  <si>
    <t>10000767</t>
  </si>
  <si>
    <t>+ILS/-USD 3.397 24-05-23 (10) -449</t>
  </si>
  <si>
    <t>10000162</t>
  </si>
  <si>
    <t>+ILS/-USD 3.397 26-01-23 (20) -318</t>
  </si>
  <si>
    <t>10000102</t>
  </si>
  <si>
    <t>+ILS/-USD 3.404 16-02-23 (20) -515</t>
  </si>
  <si>
    <t>10000673</t>
  </si>
  <si>
    <t>+ILS/-USD 3.4041 16-03-23 (11) -459</t>
  </si>
  <si>
    <t>10000726</t>
  </si>
  <si>
    <t>+ILS/-USD 3.405 16-02-23 (11) -515</t>
  </si>
  <si>
    <t>10000671</t>
  </si>
  <si>
    <t>+ILS/-USD 3.4138 04-04-23 (10) -482</t>
  </si>
  <si>
    <t>10000136</t>
  </si>
  <si>
    <t>+ILS/-USD 3.415 01-03-23 (12) -210</t>
  </si>
  <si>
    <t>10000777</t>
  </si>
  <si>
    <t>+ILS/-USD 3.417 04-04-23 (12) -485</t>
  </si>
  <si>
    <t>10000728</t>
  </si>
  <si>
    <t>+ILS/-USD 3.419 18-05-23 (20) -570</t>
  </si>
  <si>
    <t>10000108</t>
  </si>
  <si>
    <t>+ILS/-USD 3.42 17-05-23 (11) -540</t>
  </si>
  <si>
    <t>10000771</t>
  </si>
  <si>
    <t>+ILS/-USD 3.423 17-05-23 (10) -550</t>
  </si>
  <si>
    <t>10000769</t>
  </si>
  <si>
    <t>10000106</t>
  </si>
  <si>
    <t>+ILS/-USD 3.424 11-01-23 (20) -448</t>
  </si>
  <si>
    <t>10000662</t>
  </si>
  <si>
    <t>+ILS/-USD 3.4255 11-01-23 (11) -445</t>
  </si>
  <si>
    <t>10000660</t>
  </si>
  <si>
    <t>+ILS/-USD 3.4614 02-05-23 (10) -586</t>
  </si>
  <si>
    <t>10000140</t>
  </si>
  <si>
    <t>+ILS/-USD 3.469 20-04-23 (10) -535</t>
  </si>
  <si>
    <t>10000104</t>
  </si>
  <si>
    <t>10000147</t>
  </si>
  <si>
    <t>10000746</t>
  </si>
  <si>
    <t>+ILS/-USD 3.4727 20-04-23 (12) -533</t>
  </si>
  <si>
    <t>10000744</t>
  </si>
  <si>
    <t>+ILS/-USD 3.48 03-05-23 (20) -593</t>
  </si>
  <si>
    <t>10000734</t>
  </si>
  <si>
    <t>+ILS/-USD 3.4802 24-04-23 (20) -538</t>
  </si>
  <si>
    <t>10000750</t>
  </si>
  <si>
    <t>+ILS/-USD 3.4829 24-04-23 (12) -541</t>
  </si>
  <si>
    <t>10000748</t>
  </si>
  <si>
    <t>+ILS/-USD 3.486 13-06-23 (11) -706</t>
  </si>
  <si>
    <t>10000740</t>
  </si>
  <si>
    <t>+ILS/-USD 3.491 28-03-23 (10) -470</t>
  </si>
  <si>
    <t>10000145</t>
  </si>
  <si>
    <t>10000742</t>
  </si>
  <si>
    <t>+ILS/-USD 3.4976 23-03-23 (20) -504</t>
  </si>
  <si>
    <t>10000738</t>
  </si>
  <si>
    <t>+ILS/-USD 3.4987 23-03-23 (10) -513</t>
  </si>
  <si>
    <t>10000142</t>
  </si>
  <si>
    <t>+ILS/-USD 3.5027 13-03-23 (12) -473</t>
  </si>
  <si>
    <t>10000736</t>
  </si>
  <si>
    <t>+ILS/-USD 3.5225 29-03-23 (10) -475</t>
  </si>
  <si>
    <t>10000755</t>
  </si>
  <si>
    <t>+USD/-ILS 3.1915 05-01-23 (10) -350</t>
  </si>
  <si>
    <t>10000391</t>
  </si>
  <si>
    <t>+USD/-ILS 3.279 06-02-23 (10) -423</t>
  </si>
  <si>
    <t>10000129</t>
  </si>
  <si>
    <t>+USD/-ILS 3.3518 05-01-23 (10) -447</t>
  </si>
  <si>
    <t>10000394</t>
  </si>
  <si>
    <t>+USD/-ILS 3.4063 05-01-23 (10) -532</t>
  </si>
  <si>
    <t>10000393</t>
  </si>
  <si>
    <t>+USD/-ILS 3.407 05-01-23 (10) -440</t>
  </si>
  <si>
    <t>10000400</t>
  </si>
  <si>
    <t>+USD/-ILS 3.4076 05-01-23 (10) -474</t>
  </si>
  <si>
    <t>10000401</t>
  </si>
  <si>
    <t>+USD/-ILS 3.4148 05-01-23 (10) -62</t>
  </si>
  <si>
    <t>10000418</t>
  </si>
  <si>
    <t>+USD/-ILS 3.4158 05-01-23 (10) -457</t>
  </si>
  <si>
    <t>10000402</t>
  </si>
  <si>
    <t>+USD/-ILS 3.512 12-01-23 (10) -15</t>
  </si>
  <si>
    <t>10000176</t>
  </si>
  <si>
    <t>+USD/-ILS 3.5276 05-01-23 (10) -194</t>
  </si>
  <si>
    <t>10000415</t>
  </si>
  <si>
    <t>+EUR/-USD 1.0009 06-03-23 (10) +99</t>
  </si>
  <si>
    <t>10000753</t>
  </si>
  <si>
    <t>+EUR/-USD 1.0377 06-03-23 (10) +167</t>
  </si>
  <si>
    <t>10000686</t>
  </si>
  <si>
    <t>+EUR/-USD 1.0768 20-03-23 (10) +218</t>
  </si>
  <si>
    <t>10000405</t>
  </si>
  <si>
    <t>+GBP/-USD 1.22226 13-02-23 (10) +25.6</t>
  </si>
  <si>
    <t>10000421</t>
  </si>
  <si>
    <t>+GBP/-USD 1.2289 13-02-23 (10) +63</t>
  </si>
  <si>
    <t>10000634</t>
  </si>
  <si>
    <t>+GBP/-USD 1.23255 13-02-23 (10) +62.5</t>
  </si>
  <si>
    <t>10000406</t>
  </si>
  <si>
    <t>+USD/-AUD 0.68749 15-02-23 (10) +5.9</t>
  </si>
  <si>
    <t>10000411</t>
  </si>
  <si>
    <t>+USD/-EUR 1.0054 27-04-23 (11) +159</t>
  </si>
  <si>
    <t>10000712</t>
  </si>
  <si>
    <t>+USD/-EUR 1.0057 27-04-23 (20) +160</t>
  </si>
  <si>
    <t>10000714</t>
  </si>
  <si>
    <t>+USD/-EUR 1.0066 20-03-23 (10) +102</t>
  </si>
  <si>
    <t>10000417</t>
  </si>
  <si>
    <t>+USD/-EUR 1.0117 17-04-23 (10) +147</t>
  </si>
  <si>
    <t>10000700</t>
  </si>
  <si>
    <t>+USD/-EUR 1.01255 20-03-23 (10) +140.5</t>
  </si>
  <si>
    <t>10000413</t>
  </si>
  <si>
    <t>+USD/-EUR 1.03072 05-04-23 (20) +207.2</t>
  </si>
  <si>
    <t>10000658</t>
  </si>
  <si>
    <t>+USD/-EUR 1.0346 17-04-23 (20) +204</t>
  </si>
  <si>
    <t>10000683</t>
  </si>
  <si>
    <t>+USD/-EUR 1.0396 14-02-23 (10) +181</t>
  </si>
  <si>
    <t>10000656</t>
  </si>
  <si>
    <t>+USD/-EUR 1.04271 20-03-23 (10) +191.1</t>
  </si>
  <si>
    <t>10000409</t>
  </si>
  <si>
    <t>+USD/-EUR 1.0454 11-05-23 (10) +131</t>
  </si>
  <si>
    <t>10000773</t>
  </si>
  <si>
    <t>+USD/-EUR 1.0484 11-05-23 (10) +124</t>
  </si>
  <si>
    <t>10000779</t>
  </si>
  <si>
    <t>+USD/-EUR 1.05455 11-05-23 (10) +136.5</t>
  </si>
  <si>
    <t>10000157</t>
  </si>
  <si>
    <t>+USD/-EUR 1.064 20-03-23 (10) +82</t>
  </si>
  <si>
    <t>10000420</t>
  </si>
  <si>
    <t>+USD/-EUR 1.0658 06-03-23 (10) +199.5</t>
  </si>
  <si>
    <t>10000619</t>
  </si>
  <si>
    <t>+USD/-EUR 1.0669 17-04-23 (10) +99</t>
  </si>
  <si>
    <t>10000792</t>
  </si>
  <si>
    <t>+USD/-EUR 1.06964 05-06-23 (10) +131.4</t>
  </si>
  <si>
    <t>10000794</t>
  </si>
  <si>
    <t>+USD/-EUR 1.07355 27-03-23 (20) +220.5</t>
  </si>
  <si>
    <t>10000627</t>
  </si>
  <si>
    <t>+USD/-EUR 1.07555 27-03-23 (10) +219.5</t>
  </si>
  <si>
    <t>10000629</t>
  </si>
  <si>
    <t>+USD/-EUR 1.07598 20-03-23 (10) +212.8</t>
  </si>
  <si>
    <t>10000404</t>
  </si>
  <si>
    <t>+USD/-EUR 1.07694 14-02-23 (10) +189.4</t>
  </si>
  <si>
    <t>10000110</t>
  </si>
  <si>
    <t>+USD/-GBP 1.1536 13-02-23 (10) +31</t>
  </si>
  <si>
    <t>10000708</t>
  </si>
  <si>
    <t>+USD/-GBP 1.16 13-02-23 (10) +30</t>
  </si>
  <si>
    <t>10000702</t>
  </si>
  <si>
    <t>+USD/-GBP 1.18017 13-02-23 (10) +39.7</t>
  </si>
  <si>
    <t>10000690</t>
  </si>
  <si>
    <t>+USD/-GBP 1.22197 18-04-23 (10) +43.7</t>
  </si>
  <si>
    <t>10000789</t>
  </si>
  <si>
    <t>+USD/-GBP 1.2338 13-02-23 (10) +68</t>
  </si>
  <si>
    <t>10000646</t>
  </si>
  <si>
    <t>+USD/-GBP 1.25735 13-02-23 (10) +40.5</t>
  </si>
  <si>
    <t>10000603</t>
  </si>
  <si>
    <t>+USD/-GBP 1.2612 13-02-23 (10) +40</t>
  </si>
  <si>
    <t>10000398</t>
  </si>
  <si>
    <t>+USD/-GBP 1.26335 13-02-23 (10) +40.5</t>
  </si>
  <si>
    <t>10000397</t>
  </si>
  <si>
    <t>SW0432__TELBOR3M/3.595</t>
  </si>
  <si>
    <t>10000016</t>
  </si>
  <si>
    <t>IBOXHY INDEX</t>
  </si>
  <si>
    <t>10000724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</si>
  <si>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</si>
  <si>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</si>
  <si>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</si>
  <si>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</si>
  <si>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</si>
  <si>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</si>
  <si>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</si>
  <si>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</si>
  <si>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</si>
  <si>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</si>
  <si>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34810000</t>
  </si>
  <si>
    <t>34110000</t>
  </si>
  <si>
    <t>30110000</t>
  </si>
  <si>
    <t>בנק מזרחי טפחות בע"מ</t>
  </si>
  <si>
    <t>30120000</t>
  </si>
  <si>
    <t>יו בנק</t>
  </si>
  <si>
    <t>30026000</t>
  </si>
  <si>
    <t>30211000</t>
  </si>
  <si>
    <t>30311000</t>
  </si>
  <si>
    <t>30212000</t>
  </si>
  <si>
    <t>30312000</t>
  </si>
  <si>
    <t>32012000</t>
  </si>
  <si>
    <t>34010000</t>
  </si>
  <si>
    <t>32010000</t>
  </si>
  <si>
    <t>31010000</t>
  </si>
  <si>
    <t>34510000</t>
  </si>
  <si>
    <t>34610000</t>
  </si>
  <si>
    <t>34710000</t>
  </si>
  <si>
    <t>30210000</t>
  </si>
  <si>
    <t>30910000</t>
  </si>
  <si>
    <t>30810000</t>
  </si>
  <si>
    <t>31410000</t>
  </si>
  <si>
    <t>33810000</t>
  </si>
  <si>
    <t>32020000</t>
  </si>
  <si>
    <t>33820000</t>
  </si>
  <si>
    <t>34020000</t>
  </si>
  <si>
    <t>30326000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</si>
  <si>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</si>
  <si>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</si>
  <si>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</si>
  <si>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</si>
  <si>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</si>
  <si>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</si>
  <si>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</si>
  <si>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</si>
  <si>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</si>
  <si>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</si>
  <si>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</si>
  <si>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</si>
  <si>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</si>
  <si>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</si>
  <si>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</si>
  <si>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</si>
  <si>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</si>
  <si>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</si>
  <si>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</si>
  <si>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</si>
  <si>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</si>
  <si>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</si>
  <si>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</si>
  <si>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</si>
  <si>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</si>
  <si>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</si>
  <si>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</si>
  <si>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</si>
  <si>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</si>
  <si>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</si>
  <si>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</si>
  <si>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</si>
  <si>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</si>
  <si>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</si>
  <si>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</si>
  <si>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</si>
  <si>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</si>
  <si>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</si>
  <si>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</si>
  <si>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</si>
  <si>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</si>
  <si>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</si>
  <si>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</si>
  <si>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</si>
  <si>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</si>
  <si>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</si>
  <si>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</si>
  <si>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</si>
  <si>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</si>
  <si>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</si>
  <si>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</si>
  <si>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</si>
  <si>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</si>
  <si>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</si>
  <si>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</si>
  <si>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</si>
  <si>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</si>
  <si>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</si>
  <si>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</si>
  <si>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</si>
  <si>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</si>
  <si>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</si>
  <si>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</si>
  <si>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</si>
  <si>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</si>
  <si>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</si>
  <si>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95350604</t>
  </si>
  <si>
    <t>95350603</t>
  </si>
  <si>
    <t>95350605</t>
  </si>
  <si>
    <t>95350602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</si>
  <si>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</si>
  <si>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</si>
  <si>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</si>
  <si>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</si>
  <si>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</si>
  <si>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</si>
  <si>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</si>
  <si>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</si>
  <si>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</si>
  <si>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</si>
  <si>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95350601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</si>
  <si>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</si>
  <si>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</si>
  <si>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</si>
  <si>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</si>
  <si>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</si>
  <si>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</si>
  <si>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</si>
  <si>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</si>
  <si>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</si>
  <si>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</si>
  <si>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</si>
  <si>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</si>
  <si>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</si>
  <si>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</si>
  <si>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</si>
  <si>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</si>
  <si>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</si>
  <si>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</si>
  <si>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</si>
  <si>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</si>
  <si>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</si>
  <si>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</si>
  <si>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</si>
  <si>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</si>
  <si>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</si>
  <si>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</si>
  <si>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</si>
  <si>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</si>
  <si>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</si>
  <si>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</si>
  <si>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</si>
  <si>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</si>
  <si>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</si>
  <si>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</si>
  <si>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</si>
  <si>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</si>
  <si>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</si>
  <si>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</si>
  <si>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</si>
  <si>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</si>
  <si>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</si>
  <si>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</si>
  <si>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</si>
  <si>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</si>
  <si>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</si>
  <si>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</si>
  <si>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</si>
  <si>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</si>
  <si>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</si>
  <si>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</si>
  <si>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</si>
  <si>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</si>
  <si>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</si>
  <si>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</si>
  <si>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</si>
  <si>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</si>
  <si>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</si>
  <si>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</si>
  <si>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</si>
  <si>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</si>
  <si>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</si>
  <si>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</si>
  <si>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84666730</t>
  </si>
  <si>
    <t>455954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</si>
  <si>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</si>
  <si>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</si>
  <si>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</si>
  <si>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</si>
  <si>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</si>
  <si>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</si>
  <si>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</si>
  <si>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</si>
  <si>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</si>
  <si>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</si>
  <si>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</si>
  <si>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</si>
  <si>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</si>
  <si>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</si>
  <si>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</si>
  <si>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</si>
  <si>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</si>
  <si>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</si>
  <si>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90000104</t>
  </si>
  <si>
    <t>84666732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</si>
  <si>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</si>
  <si>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</si>
  <si>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</si>
  <si>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</si>
  <si>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</si>
  <si>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</si>
  <si>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</si>
  <si>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</si>
  <si>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90141407</t>
  </si>
  <si>
    <t>90000001</t>
  </si>
  <si>
    <t>66240</t>
  </si>
  <si>
    <t>508309</t>
  </si>
  <si>
    <t>464740</t>
  </si>
  <si>
    <t>76091</t>
  </si>
  <si>
    <t>469140</t>
  </si>
  <si>
    <t>475042</t>
  </si>
  <si>
    <t>95004024</t>
  </si>
  <si>
    <t>סה"כ תעודות חוב מסחריות</t>
  </si>
  <si>
    <t>סה"כ כתבי אופציה</t>
  </si>
  <si>
    <t>סה"כ אופציות</t>
  </si>
  <si>
    <t>סה"כ מוצרים מובנים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</si>
  <si>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</si>
  <si>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</si>
  <si>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</si>
  <si>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</si>
  <si>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</si>
  <si>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</si>
  <si>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</si>
  <si>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</si>
  <si>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סה"כ בישראל</t>
  </si>
  <si>
    <t>סה"כ בחו"ל</t>
  </si>
  <si>
    <t xml:space="preserve"> Ambition HOLDINGS OFFSHORE LP </t>
  </si>
  <si>
    <t xml:space="preserve"> Cheyne Real Estate Credit Holdings VII </t>
  </si>
  <si>
    <t xml:space="preserve"> DIRECT LENDING FUND IV (EUR) SLP </t>
  </si>
  <si>
    <t xml:space="preserve"> ICG Senior Debt Partners Fund 5-A (EUR) SCSp </t>
  </si>
  <si>
    <t xml:space="preserve"> Kartesia Credit Opportunities VI SCS </t>
  </si>
  <si>
    <t xml:space="preserve"> Kartesia Senior Opportunities II SCS SICAV-RAIF </t>
  </si>
  <si>
    <t xml:space="preserve"> KASS Unlevered II S,a.r.l </t>
  </si>
  <si>
    <t xml:space="preserve"> PORCUPINE HOLDINGS (OFFSHORE) LP </t>
  </si>
  <si>
    <t>גורם 171</t>
  </si>
  <si>
    <t>גורם 155</t>
  </si>
  <si>
    <t>גורם 43</t>
  </si>
  <si>
    <t>גורם 187</t>
  </si>
  <si>
    <t>גורם 183</t>
  </si>
  <si>
    <t>גורם 37</t>
  </si>
  <si>
    <t>גורם 158</t>
  </si>
  <si>
    <t>גורם 105</t>
  </si>
  <si>
    <t>גורם 172</t>
  </si>
  <si>
    <t>גורם 188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</si>
  <si>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</si>
  <si>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</si>
  <si>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</si>
  <si>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</si>
  <si>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</si>
  <si>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</si>
  <si>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</si>
  <si>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</si>
  <si>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</si>
  <si>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</si>
  <si>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</si>
  <si>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</si>
  <si>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</si>
  <si>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</si>
  <si>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</si>
  <si>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</si>
  <si>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</si>
  <si>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</si>
  <si>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</si>
  <si>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</si>
  <si>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</si>
  <si>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</si>
  <si>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</si>
  <si>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</si>
  <si>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</si>
  <si>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</si>
  <si>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</si>
  <si>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</si>
  <si>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</si>
  <si>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</si>
  <si>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</si>
  <si>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</si>
  <si>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152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</si>
  <si>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</si>
  <si>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</si>
  <si>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</si>
  <si>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</si>
  <si>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</si>
  <si>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</si>
  <si>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</si>
  <si>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</si>
  <si>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</si>
  <si>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</si>
  <si>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</si>
  <si>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</si>
  <si>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</si>
  <si>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</si>
  <si>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</si>
  <si>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</si>
  <si>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</si>
  <si>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</si>
  <si>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</si>
  <si>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61</t>
  </si>
  <si>
    <t>בבטחונות אחרים - גורם 43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</si>
  <si>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</si>
  <si>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</si>
  <si>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</si>
  <si>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</si>
  <si>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</si>
  <si>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17</t>
  </si>
  <si>
    <t>בבטחונות אחרים - גורם 115*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</si>
  <si>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</si>
  <si>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</si>
  <si>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</si>
  <si>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</si>
  <si>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</si>
  <si>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</si>
  <si>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178</t>
  </si>
  <si>
    <t>בבטחונות אחרים - גורם 148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</si>
  <si>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</si>
  <si>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</si>
  <si>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</si>
  <si>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</si>
  <si>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</si>
  <si>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</si>
  <si>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</si>
  <si>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</si>
  <si>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</si>
  <si>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</si>
  <si>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</si>
  <si>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</si>
  <si>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135</t>
  </si>
  <si>
    <t>בבטחונות אחרים - גורם 139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</si>
  <si>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</si>
  <si>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</si>
  <si>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</si>
  <si>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</si>
  <si>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</si>
  <si>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</si>
  <si>
    <t>בבטחונות אחרים - גורם 187</t>
  </si>
  <si>
    <t>בבטחונות אחרים - גורם 183</t>
  </si>
  <si>
    <t>בבטחונות אחרים - גורם 173</t>
  </si>
  <si>
    <t>בבטחונות אחרים - גורם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</si>
</sst>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0.0000"/>
  </numFmts>
  <fonts count="36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99">
    <xf numFmtId="0" fontId="0" fillId="0" borderId="0"/>
    <xf numFmtId="164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6" fillId="0" borderId="0" xfId="7" applyFont="1" applyAlignment="1">
      <alignment horizontal="justify" readingOrder="2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NumberFormat="1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49" fontId="15" fillId="2" borderId="7" xfId="7" applyNumberFormat="1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NumberFormat="1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NumberFormat="1" applyFont="1" applyFill="1" applyBorder="1" applyAlignment="1">
      <alignment horizontal="right" vertical="center" wrapText="1" readingOrder="2"/>
    </xf>
    <xf numFmtId="0" fontId="15" fillId="2" borderId="5" xfId="7" applyNumberFormat="1" applyFont="1" applyFill="1" applyBorder="1" applyAlignment="1">
      <alignment horizontal="right" vertical="center" wrapText="1" indent="1" readingOrder="2"/>
    </xf>
    <xf numFmtId="0" fontId="10" fillId="2" borderId="21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2" fillId="0" borderId="0" xfId="7" applyFont="1" applyFill="1" applyBorder="1" applyAlignment="1">
      <alignment horizontal="right"/>
    </xf>
    <xf numFmtId="0" fontId="26" fillId="0" borderId="23" xfId="0" applyFont="1" applyFill="1" applyBorder="1" applyAlignment="1">
      <alignment horizontal="right"/>
    </xf>
    <xf numFmtId="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6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indent="2"/>
    </xf>
    <xf numFmtId="0" fontId="26" fillId="0" borderId="0" xfId="0" applyFont="1" applyFill="1" applyBorder="1" applyAlignment="1">
      <alignment horizontal="right" indent="3"/>
    </xf>
    <xf numFmtId="0" fontId="27" fillId="0" borderId="0" xfId="0" applyFont="1" applyFill="1" applyBorder="1" applyAlignment="1">
      <alignment horizontal="right" indent="4"/>
    </xf>
    <xf numFmtId="0" fontId="27" fillId="0" borderId="0" xfId="0" applyFont="1" applyFill="1" applyBorder="1" applyAlignment="1">
      <alignment horizontal="right" indent="3"/>
    </xf>
    <xf numFmtId="4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" fontId="27" fillId="0" borderId="0" xfId="0" applyNumberFormat="1" applyFont="1" applyFill="1" applyBorder="1" applyAlignment="1">
      <alignment horizontal="right"/>
    </xf>
    <xf numFmtId="10" fontId="27" fillId="0" borderId="0" xfId="0" applyNumberFormat="1" applyFont="1" applyFill="1" applyBorder="1" applyAlignment="1">
      <alignment horizontal="right"/>
    </xf>
    <xf numFmtId="2" fontId="27" fillId="0" borderId="0" xfId="0" applyNumberFormat="1" applyFont="1" applyFill="1" applyBorder="1" applyAlignment="1">
      <alignment horizontal="right"/>
    </xf>
    <xf numFmtId="49" fontId="27" fillId="0" borderId="0" xfId="0" applyNumberFormat="1" applyFont="1" applyFill="1" applyBorder="1" applyAlignment="1">
      <alignment horizontal="right"/>
    </xf>
    <xf numFmtId="167" fontId="27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167" fontId="26" fillId="0" borderId="23" xfId="0" applyNumberFormat="1" applyFont="1" applyFill="1" applyBorder="1" applyAlignment="1">
      <alignment horizontal="right"/>
    </xf>
    <xf numFmtId="167" fontId="26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indent="1"/>
    </xf>
    <xf numFmtId="14" fontId="27" fillId="0" borderId="0" xfId="0" applyNumberFormat="1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/>
    </xf>
    <xf numFmtId="0" fontId="26" fillId="0" borderId="25" xfId="0" applyFont="1" applyFill="1" applyBorder="1" applyAlignment="1">
      <alignment horizontal="right" indent="1"/>
    </xf>
    <xf numFmtId="0" fontId="26" fillId="0" borderId="25" xfId="0" applyFont="1" applyFill="1" applyBorder="1" applyAlignment="1">
      <alignment horizontal="right" indent="2"/>
    </xf>
    <xf numFmtId="0" fontId="27" fillId="0" borderId="25" xfId="0" applyFont="1" applyFill="1" applyBorder="1" applyAlignment="1">
      <alignment horizontal="right" indent="3"/>
    </xf>
    <xf numFmtId="0" fontId="27" fillId="0" borderId="25" xfId="0" applyFont="1" applyFill="1" applyBorder="1" applyAlignment="1">
      <alignment horizontal="right" indent="2"/>
    </xf>
    <xf numFmtId="0" fontId="5" fillId="0" borderId="0" xfId="0" applyFont="1" applyAlignment="1">
      <alignment horizontal="center"/>
    </xf>
    <xf numFmtId="0" fontId="27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164" fontId="6" fillId="0" borderId="26" xfId="13" applyFont="1" applyFill="1" applyBorder="1" applyAlignment="1">
      <alignment horizontal="right"/>
    </xf>
    <xf numFmtId="10" fontId="6" fillId="0" borderId="26" xfId="14" applyNumberFormat="1" applyFont="1" applyFill="1" applyBorder="1" applyAlignment="1">
      <alignment horizontal="center"/>
    </xf>
    <xf numFmtId="2" fontId="6" fillId="0" borderId="26" xfId="7" applyNumberFormat="1" applyFont="1" applyFill="1" applyBorder="1" applyAlignment="1">
      <alignment horizontal="right"/>
    </xf>
    <xf numFmtId="168" fontId="6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7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readingOrder="2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30" fillId="0" borderId="0" xfId="0" applyFont="1" applyFill="1"/>
    <xf numFmtId="2" fontId="30" fillId="0" borderId="0" xfId="0" applyNumberFormat="1" applyFont="1" applyFill="1"/>
    <xf numFmtId="10" fontId="30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10" fontId="27" fillId="0" borderId="0" xfId="14" applyNumberFormat="1" applyFont="1" applyFill="1" applyBorder="1" applyAlignment="1">
      <alignment horizontal="right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10" fontId="27" fillId="0" borderId="0" xfId="28" applyNumberFormat="1" applyFont="1" applyFill="1" applyBorder="1" applyAlignment="1">
      <alignment horizontal="right"/>
    </xf>
    <xf numFmtId="0" fontId="27" fillId="0" borderId="0" xfId="24" applyFont="1" applyFill="1" applyAlignment="1">
      <alignment horizontal="right" indent="2"/>
    </xf>
    <xf numFmtId="0" fontId="27" fillId="0" borderId="0" xfId="24" applyFont="1" applyFill="1" applyAlignment="1">
      <alignment horizontal="right"/>
    </xf>
    <xf numFmtId="49" fontId="27" fillId="0" borderId="0" xfId="24" applyNumberFormat="1" applyFont="1" applyFill="1" applyAlignment="1">
      <alignment horizontal="right"/>
    </xf>
    <xf numFmtId="4" fontId="27" fillId="0" borderId="0" xfId="24" applyNumberFormat="1" applyFont="1" applyFill="1" applyAlignment="1">
      <alignment horizontal="right"/>
    </xf>
    <xf numFmtId="2" fontId="27" fillId="0" borderId="0" xfId="24" applyNumberFormat="1" applyFont="1" applyFill="1" applyAlignment="1">
      <alignment horizontal="right"/>
    </xf>
    <xf numFmtId="10" fontId="27" fillId="0" borderId="0" xfId="24" applyNumberFormat="1" applyFont="1" applyFill="1" applyAlignment="1">
      <alignment horizontal="right"/>
    </xf>
    <xf numFmtId="0" fontId="27" fillId="0" borderId="0" xfId="24" applyNumberFormat="1" applyFont="1" applyFill="1" applyBorder="1" applyAlignment="1">
      <alignment horizontal="right"/>
    </xf>
    <xf numFmtId="2" fontId="27" fillId="0" borderId="0" xfId="24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right"/>
    </xf>
    <xf numFmtId="10" fontId="31" fillId="0" borderId="0" xfId="14" applyNumberFormat="1" applyFont="1" applyFill="1" applyBorder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164" fontId="31" fillId="0" borderId="0" xfId="20" applyFont="1" applyFill="1" applyBorder="1" applyAlignment="1">
      <alignment horizontal="right"/>
    </xf>
    <xf numFmtId="0" fontId="32" fillId="0" borderId="0" xfId="0" applyFont="1" applyFill="1" applyAlignment="1">
      <alignment horizontal="right"/>
    </xf>
    <xf numFmtId="10" fontId="32" fillId="0" borderId="0" xfId="0" applyNumberFormat="1" applyFont="1" applyFill="1" applyAlignment="1">
      <alignment horizontal="right"/>
    </xf>
    <xf numFmtId="4" fontId="32" fillId="0" borderId="0" xfId="0" applyNumberFormat="1" applyFont="1" applyFill="1" applyBorder="1" applyAlignment="1">
      <alignment horizontal="right"/>
    </xf>
    <xf numFmtId="10" fontId="32" fillId="0" borderId="0" xfId="14" applyNumberFormat="1" applyFont="1" applyFill="1" applyBorder="1" applyAlignment="1">
      <alignment horizontal="right"/>
    </xf>
    <xf numFmtId="10" fontId="34" fillId="0" borderId="0" xfId="14" applyNumberFormat="1" applyFont="1" applyFill="1"/>
    <xf numFmtId="14" fontId="27" fillId="0" borderId="0" xfId="0" applyNumberFormat="1" applyFont="1" applyAlignment="1">
      <alignment horizontal="right"/>
    </xf>
    <xf numFmtId="14" fontId="26" fillId="0" borderId="0" xfId="0" applyNumberFormat="1" applyFont="1" applyAlignment="1">
      <alignment horizontal="right"/>
    </xf>
    <xf numFmtId="3" fontId="35" fillId="0" borderId="0" xfId="0" applyNumberFormat="1" applyFont="1"/>
    <xf numFmtId="0" fontId="8" fillId="2" borderId="14" xfId="7" applyFont="1" applyFill="1" applyBorder="1" applyAlignment="1">
      <alignment horizontal="center" vertical="center" wrapText="1"/>
    </xf>
    <xf numFmtId="0" fontId="8" fillId="2" borderId="15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readingOrder="2"/>
    </xf>
    <xf numFmtId="0" fontId="8" fillId="2" borderId="19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7" fillId="0" borderId="17" xfId="0" applyFont="1" applyBorder="1" applyAlignment="1">
      <alignment horizontal="center" readingOrder="2"/>
    </xf>
    <xf numFmtId="0" fontId="17" fillId="0" borderId="13" xfId="0" applyFont="1" applyBorder="1" applyAlignment="1">
      <alignment horizontal="center" readingOrder="2"/>
    </xf>
    <xf numFmtId="0" fontId="21" fillId="2" borderId="18" xfId="0" applyFont="1" applyFill="1" applyBorder="1" applyAlignment="1">
      <alignment horizontal="center" vertical="center" wrapText="1" readingOrder="2"/>
    </xf>
    <xf numFmtId="0" fontId="17" fillId="0" borderId="19" xfId="0" applyFont="1" applyBorder="1" applyAlignment="1">
      <alignment horizontal="center" readingOrder="2"/>
    </xf>
    <xf numFmtId="0" fontId="17" fillId="0" borderId="20" xfId="0" applyFont="1" applyBorder="1" applyAlignment="1">
      <alignment horizontal="center" readingOrder="2"/>
    </xf>
    <xf numFmtId="0" fontId="6" fillId="0" borderId="0" xfId="0" applyFont="1" applyFill="1" applyAlignment="1">
      <alignment horizontal="right" readingOrder="2"/>
    </xf>
    <xf numFmtId="0" fontId="21" fillId="2" borderId="19" xfId="0" applyFont="1" applyFill="1" applyBorder="1" applyAlignment="1">
      <alignment horizontal="center" vertical="center" wrapText="1" readingOrder="2"/>
    </xf>
    <xf numFmtId="0" fontId="21" fillId="2" borderId="20" xfId="0" applyFont="1" applyFill="1" applyBorder="1" applyAlignment="1">
      <alignment horizontal="center" vertical="center" wrapText="1" readingOrder="2"/>
    </xf>
  </cellXfs>
  <cellStyles count="99">
    <cellStyle name="Comma" xfId="13" builtinId="3"/>
    <cellStyle name="Comma 2" xfId="1"/>
    <cellStyle name="Comma 2 2" xfId="22"/>
    <cellStyle name="Comma 2 2 2" xfId="56"/>
    <cellStyle name="Comma 2 2 2 2" xfId="94"/>
    <cellStyle name="Comma 2 2 3" xfId="68"/>
    <cellStyle name="Comma 2 3" xfId="30"/>
    <cellStyle name="Comma 2 3 2" xfId="57"/>
    <cellStyle name="Comma 2 3 2 2" xfId="95"/>
    <cellStyle name="Comma 2 3 3" xfId="72"/>
    <cellStyle name="Comma 2 4" xfId="34"/>
    <cellStyle name="Comma 2 4 2" xfId="55"/>
    <cellStyle name="Comma 2 4 3" xfId="76"/>
    <cellStyle name="Comma 2 5" xfId="38"/>
    <cellStyle name="Comma 2 5 2" xfId="80"/>
    <cellStyle name="Comma 2 6" xfId="42"/>
    <cellStyle name="Comma 2 6 2" xfId="84"/>
    <cellStyle name="Comma 2 7" xfId="49"/>
    <cellStyle name="Comma 2 7 2" xfId="88"/>
    <cellStyle name="Comma 2 8" xfId="15"/>
    <cellStyle name="Comma 2 9" xfId="62"/>
    <cellStyle name="Comma 3" xfId="29"/>
    <cellStyle name="Comma 3 2" xfId="54"/>
    <cellStyle name="Comma 3 2 2" xfId="93"/>
    <cellStyle name="Comma 4" xfId="27"/>
    <cellStyle name="Comma 5" xfId="47"/>
    <cellStyle name="Comma 6" xfId="20"/>
    <cellStyle name="Comma 6 2" xfId="66"/>
    <cellStyle name="Currency [0] _1" xfId="2"/>
    <cellStyle name="Hyperlink 2" xfId="3"/>
    <cellStyle name="Normal" xfId="0" builtinId="0"/>
    <cellStyle name="Normal 11" xfId="4"/>
    <cellStyle name="Normal 11 2" xfId="23"/>
    <cellStyle name="Normal 11 2 2" xfId="58"/>
    <cellStyle name="Normal 11 2 2 2" xfId="96"/>
    <cellStyle name="Normal 11 2 3" xfId="69"/>
    <cellStyle name="Normal 11 3" xfId="31"/>
    <cellStyle name="Normal 11 3 2" xfId="73"/>
    <cellStyle name="Normal 11 4" xfId="35"/>
    <cellStyle name="Normal 11 4 2" xfId="77"/>
    <cellStyle name="Normal 11 5" xfId="39"/>
    <cellStyle name="Normal 11 5 2" xfId="81"/>
    <cellStyle name="Normal 11 6" xfId="43"/>
    <cellStyle name="Normal 11 6 2" xfId="85"/>
    <cellStyle name="Normal 11 7" xfId="50"/>
    <cellStyle name="Normal 11 7 2" xfId="89"/>
    <cellStyle name="Normal 11 8" xfId="16"/>
    <cellStyle name="Normal 11 9" xfId="63"/>
    <cellStyle name="Normal 2" xfId="5"/>
    <cellStyle name="Normal 2 2" xfId="24"/>
    <cellStyle name="Normal 2 3" xfId="17"/>
    <cellStyle name="Normal 3" xfId="6"/>
    <cellStyle name="Normal 3 2" xfId="25"/>
    <cellStyle name="Normal 3 2 2" xfId="59"/>
    <cellStyle name="Normal 3 2 2 2" xfId="97"/>
    <cellStyle name="Normal 3 2 3" xfId="70"/>
    <cellStyle name="Normal 3 3" xfId="32"/>
    <cellStyle name="Normal 3 3 2" xfId="74"/>
    <cellStyle name="Normal 3 4" xfId="36"/>
    <cellStyle name="Normal 3 4 2" xfId="78"/>
    <cellStyle name="Normal 3 5" xfId="40"/>
    <cellStyle name="Normal 3 5 2" xfId="82"/>
    <cellStyle name="Normal 3 6" xfId="44"/>
    <cellStyle name="Normal 3 6 2" xfId="86"/>
    <cellStyle name="Normal 3 7" xfId="51"/>
    <cellStyle name="Normal 3 7 2" xfId="90"/>
    <cellStyle name="Normal 3 8" xfId="18"/>
    <cellStyle name="Normal 3 9" xfId="64"/>
    <cellStyle name="Normal 4" xfId="12"/>
    <cellStyle name="Normal 5" xfId="48"/>
    <cellStyle name="Normal 5 2" xfId="53"/>
    <cellStyle name="Normal 5 2 2" xfId="92"/>
    <cellStyle name="Normal_2007-16618" xfId="7"/>
    <cellStyle name="Percent" xfId="14" builtinId="5"/>
    <cellStyle name="Percent 2" xfId="8"/>
    <cellStyle name="Percent 2 2" xfId="26"/>
    <cellStyle name="Percent 2 2 2" xfId="60"/>
    <cellStyle name="Percent 2 2 2 2" xfId="98"/>
    <cellStyle name="Percent 2 2 3" xfId="71"/>
    <cellStyle name="Percent 2 3" xfId="33"/>
    <cellStyle name="Percent 2 3 2" xfId="75"/>
    <cellStyle name="Percent 2 4" xfId="37"/>
    <cellStyle name="Percent 2 4 2" xfId="79"/>
    <cellStyle name="Percent 2 5" xfId="41"/>
    <cellStyle name="Percent 2 5 2" xfId="83"/>
    <cellStyle name="Percent 2 6" xfId="45"/>
    <cellStyle name="Percent 2 6 2" xfId="87"/>
    <cellStyle name="Percent 2 7" xfId="52"/>
    <cellStyle name="Percent 2 7 2" xfId="91"/>
    <cellStyle name="Percent 2 8" xfId="19"/>
    <cellStyle name="Percent 2 9" xfId="65"/>
    <cellStyle name="Percent 3" xfId="28"/>
    <cellStyle name="Percent 4" xfId="46"/>
    <cellStyle name="Percent 4 2" xfId="61"/>
    <cellStyle name="Percent 5" xfId="21"/>
    <cellStyle name="Percent 5 2" xfId="67"/>
    <cellStyle name="Text" xfId="9"/>
    <cellStyle name="Total" xfId="10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7"/>
  <sheetViews>
    <sheetView rightToLeft="1" tabSelected="1" workbookViewId="0">
      <selection activeCell="G12" sqref="G12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135</v>
      </c>
      <c r="C1" s="67" t="s" vm="1">
        <v>209</v>
      </c>
    </row>
    <row r="2" spans="1:4">
      <c r="B2" s="46" t="s">
        <v>134</v>
      </c>
      <c r="C2" s="67" t="s">
        <v>210</v>
      </c>
    </row>
    <row r="3" spans="1:4">
      <c r="B3" s="46" t="s">
        <v>136</v>
      </c>
      <c r="C3" s="67" t="s">
        <v>211</v>
      </c>
    </row>
    <row r="4" spans="1:4">
      <c r="B4" s="46" t="s">
        <v>137</v>
      </c>
      <c r="C4" s="67">
        <v>2144</v>
      </c>
    </row>
    <row r="6" spans="1:4" ht="26.25" customHeight="1">
      <c r="B6" s="142" t="s">
        <v>146</v>
      </c>
      <c r="C6" s="143"/>
      <c r="D6" s="144"/>
    </row>
    <row r="7" spans="1:4" s="9" customFormat="1">
      <c r="B7" s="21"/>
      <c r="C7" s="22" t="s">
        <v>104</v>
      </c>
      <c r="D7" s="23" t="s">
        <v>102</v>
      </c>
    </row>
    <row r="8" spans="1:4" s="9" customFormat="1">
      <c r="B8" s="21"/>
      <c r="C8" s="24" t="s">
        <v>190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145</v>
      </c>
      <c r="C10" s="102">
        <f>C11+C12+C23+C33+C34+C35+C36+C37</f>
        <v>259192.55364225997</v>
      </c>
      <c r="D10" s="103">
        <f>C10/$C$42</f>
        <v>1</v>
      </c>
    </row>
    <row r="11" spans="1:4">
      <c r="A11" s="42" t="s">
        <v>115</v>
      </c>
      <c r="B11" s="27" t="s">
        <v>147</v>
      </c>
      <c r="C11" s="102">
        <f>מזומנים!J10</f>
        <v>11464.158261646999</v>
      </c>
      <c r="D11" s="103">
        <f t="shared" ref="D11:D42" si="0">C11/$C$42</f>
        <v>4.4230276296710044E-2</v>
      </c>
    </row>
    <row r="12" spans="1:4">
      <c r="B12" s="27" t="s">
        <v>148</v>
      </c>
      <c r="C12" s="102">
        <f>SUM(C13:C22)</f>
        <v>154992.49875170796</v>
      </c>
      <c r="D12" s="103">
        <f t="shared" si="0"/>
        <v>0.59798206612690763</v>
      </c>
    </row>
    <row r="13" spans="1:4">
      <c r="A13" s="44" t="s">
        <v>115</v>
      </c>
      <c r="B13" s="28" t="s">
        <v>65</v>
      </c>
      <c r="C13" s="102" vm="2">
        <v>76857.2384896</v>
      </c>
      <c r="D13" s="103">
        <f t="shared" si="0"/>
        <v>0.29652564245992613</v>
      </c>
    </row>
    <row r="14" spans="1:4">
      <c r="A14" s="44" t="s">
        <v>115</v>
      </c>
      <c r="B14" s="28" t="s">
        <v>66</v>
      </c>
      <c r="C14" s="102">
        <v>0</v>
      </c>
      <c r="D14" s="103">
        <f t="shared" si="0"/>
        <v>0</v>
      </c>
    </row>
    <row r="15" spans="1:4">
      <c r="A15" s="44" t="s">
        <v>115</v>
      </c>
      <c r="B15" s="28" t="s">
        <v>67</v>
      </c>
      <c r="C15" s="102">
        <f>'אג"ח קונצרני'!R11</f>
        <v>74554.90316176397</v>
      </c>
      <c r="D15" s="103">
        <f t="shared" si="0"/>
        <v>0.28764292073245806</v>
      </c>
    </row>
    <row r="16" spans="1:4">
      <c r="A16" s="44" t="s">
        <v>115</v>
      </c>
      <c r="B16" s="28" t="s">
        <v>68</v>
      </c>
      <c r="C16" s="102">
        <v>0</v>
      </c>
      <c r="D16" s="103">
        <f t="shared" si="0"/>
        <v>0</v>
      </c>
    </row>
    <row r="17" spans="1:4">
      <c r="A17" s="44" t="s">
        <v>115</v>
      </c>
      <c r="B17" s="28" t="s">
        <v>203</v>
      </c>
      <c r="C17" s="102" vm="3">
        <v>1252.3551669899998</v>
      </c>
      <c r="D17" s="103">
        <f t="shared" si="0"/>
        <v>4.8317559644036395E-3</v>
      </c>
    </row>
    <row r="18" spans="1:4">
      <c r="A18" s="44" t="s">
        <v>115</v>
      </c>
      <c r="B18" s="28" t="s">
        <v>69</v>
      </c>
      <c r="C18" s="102" vm="4">
        <v>2361.1390480350001</v>
      </c>
      <c r="D18" s="103">
        <f t="shared" si="0"/>
        <v>9.1095944495915831E-3</v>
      </c>
    </row>
    <row r="19" spans="1:4">
      <c r="A19" s="44" t="s">
        <v>115</v>
      </c>
      <c r="B19" s="28" t="s">
        <v>70</v>
      </c>
      <c r="C19" s="102">
        <v>0</v>
      </c>
      <c r="D19" s="103">
        <f t="shared" si="0"/>
        <v>0</v>
      </c>
    </row>
    <row r="20" spans="1:4">
      <c r="A20" s="44" t="s">
        <v>115</v>
      </c>
      <c r="B20" s="28" t="s">
        <v>71</v>
      </c>
      <c r="C20" s="102">
        <v>0</v>
      </c>
      <c r="D20" s="103">
        <f t="shared" si="0"/>
        <v>0</v>
      </c>
    </row>
    <row r="21" spans="1:4">
      <c r="A21" s="44" t="s">
        <v>115</v>
      </c>
      <c r="B21" s="28" t="s">
        <v>72</v>
      </c>
      <c r="C21" s="102" vm="5">
        <v>-33.137114681</v>
      </c>
      <c r="D21" s="103">
        <f t="shared" si="0"/>
        <v>-1.2784747947171415E-4</v>
      </c>
    </row>
    <row r="22" spans="1:4">
      <c r="A22" s="44" t="s">
        <v>115</v>
      </c>
      <c r="B22" s="28" t="s">
        <v>73</v>
      </c>
      <c r="C22" s="102">
        <v>0</v>
      </c>
      <c r="D22" s="103">
        <f t="shared" si="0"/>
        <v>0</v>
      </c>
    </row>
    <row r="23" spans="1:4">
      <c r="B23" s="27" t="s">
        <v>149</v>
      </c>
      <c r="C23" s="102">
        <f>SUM(C24:C32)</f>
        <v>72815.59511437398</v>
      </c>
      <c r="D23" s="103">
        <f t="shared" si="0"/>
        <v>0.28093243455934602</v>
      </c>
    </row>
    <row r="24" spans="1:4">
      <c r="A24" s="44" t="s">
        <v>115</v>
      </c>
      <c r="B24" s="28" t="s">
        <v>74</v>
      </c>
      <c r="C24" s="102" vm="6">
        <v>71903.643449999989</v>
      </c>
      <c r="D24" s="103">
        <f t="shared" si="0"/>
        <v>0.27741400144250317</v>
      </c>
    </row>
    <row r="25" spans="1:4">
      <c r="A25" s="44" t="s">
        <v>115</v>
      </c>
      <c r="B25" s="28" t="s">
        <v>75</v>
      </c>
      <c r="C25" s="102">
        <v>0</v>
      </c>
      <c r="D25" s="103">
        <f t="shared" si="0"/>
        <v>0</v>
      </c>
    </row>
    <row r="26" spans="1:4">
      <c r="A26" s="44" t="s">
        <v>115</v>
      </c>
      <c r="B26" s="28" t="s">
        <v>67</v>
      </c>
      <c r="C26" s="102" vm="7">
        <v>2057.8875676119997</v>
      </c>
      <c r="D26" s="103">
        <f t="shared" si="0"/>
        <v>7.9396091388193035E-3</v>
      </c>
    </row>
    <row r="27" spans="1:4">
      <c r="A27" s="44" t="s">
        <v>115</v>
      </c>
      <c r="B27" s="28" t="s">
        <v>76</v>
      </c>
      <c r="C27" s="102">
        <v>0</v>
      </c>
      <c r="D27" s="103">
        <f t="shared" si="0"/>
        <v>0</v>
      </c>
    </row>
    <row r="28" spans="1:4">
      <c r="A28" s="44" t="s">
        <v>115</v>
      </c>
      <c r="B28" s="28" t="s">
        <v>77</v>
      </c>
      <c r="C28" s="102" vm="8">
        <v>85.307950951999999</v>
      </c>
      <c r="D28" s="103">
        <f t="shared" si="0"/>
        <v>3.2912963645453659E-4</v>
      </c>
    </row>
    <row r="29" spans="1:4">
      <c r="A29" s="44" t="s">
        <v>115</v>
      </c>
      <c r="B29" s="28" t="s">
        <v>78</v>
      </c>
      <c r="C29" s="102">
        <v>0</v>
      </c>
      <c r="D29" s="103">
        <f t="shared" si="0"/>
        <v>0</v>
      </c>
    </row>
    <row r="30" spans="1:4">
      <c r="A30" s="44" t="s">
        <v>115</v>
      </c>
      <c r="B30" s="28" t="s">
        <v>172</v>
      </c>
      <c r="C30" s="102">
        <v>0</v>
      </c>
      <c r="D30" s="103">
        <f t="shared" si="0"/>
        <v>0</v>
      </c>
    </row>
    <row r="31" spans="1:4">
      <c r="A31" s="44" t="s">
        <v>115</v>
      </c>
      <c r="B31" s="28" t="s">
        <v>99</v>
      </c>
      <c r="C31" s="102" vm="9">
        <v>-1231.2438541900001</v>
      </c>
      <c r="D31" s="103">
        <f t="shared" si="0"/>
        <v>-4.7503056584309693E-3</v>
      </c>
    </row>
    <row r="32" spans="1:4">
      <c r="A32" s="44" t="s">
        <v>115</v>
      </c>
      <c r="B32" s="28" t="s">
        <v>79</v>
      </c>
      <c r="C32" s="102">
        <v>0</v>
      </c>
      <c r="D32" s="103">
        <f t="shared" si="0"/>
        <v>0</v>
      </c>
    </row>
    <row r="33" spans="1:4">
      <c r="A33" s="44" t="s">
        <v>115</v>
      </c>
      <c r="B33" s="27" t="s">
        <v>150</v>
      </c>
      <c r="C33" s="102">
        <f>הלוואות!P10</f>
        <v>19960.664188791001</v>
      </c>
      <c r="D33" s="103">
        <f t="shared" si="0"/>
        <v>7.7010947684634873E-2</v>
      </c>
    </row>
    <row r="34" spans="1:4">
      <c r="A34" s="44" t="s">
        <v>115</v>
      </c>
      <c r="B34" s="27" t="s">
        <v>151</v>
      </c>
      <c r="C34" s="102">
        <v>0</v>
      </c>
      <c r="D34" s="103">
        <f t="shared" si="0"/>
        <v>0</v>
      </c>
    </row>
    <row r="35" spans="1:4">
      <c r="A35" s="44" t="s">
        <v>115</v>
      </c>
      <c r="B35" s="27" t="s">
        <v>152</v>
      </c>
      <c r="C35" s="102">
        <v>0</v>
      </c>
      <c r="D35" s="103">
        <f t="shared" si="0"/>
        <v>0</v>
      </c>
    </row>
    <row r="36" spans="1:4">
      <c r="A36" s="44" t="s">
        <v>115</v>
      </c>
      <c r="B36" s="45" t="s">
        <v>153</v>
      </c>
      <c r="C36" s="102">
        <v>0</v>
      </c>
      <c r="D36" s="103">
        <f t="shared" si="0"/>
        <v>0</v>
      </c>
    </row>
    <row r="37" spans="1:4">
      <c r="A37" s="44" t="s">
        <v>115</v>
      </c>
      <c r="B37" s="27" t="s">
        <v>154</v>
      </c>
      <c r="C37" s="102">
        <f>'השקעות אחרות '!I10</f>
        <v>-40.362674259999999</v>
      </c>
      <c r="D37" s="103">
        <f t="shared" si="0"/>
        <v>-1.5572466759870328E-4</v>
      </c>
    </row>
    <row r="38" spans="1:4">
      <c r="A38" s="44"/>
      <c r="B38" s="55" t="s">
        <v>156</v>
      </c>
      <c r="C38" s="102">
        <f>C39+C40+C41</f>
        <v>0</v>
      </c>
      <c r="D38" s="103">
        <f t="shared" si="0"/>
        <v>0</v>
      </c>
    </row>
    <row r="39" spans="1:4">
      <c r="A39" s="44" t="s">
        <v>115</v>
      </c>
      <c r="B39" s="56" t="s">
        <v>157</v>
      </c>
      <c r="C39" s="102">
        <v>0</v>
      </c>
      <c r="D39" s="103">
        <f t="shared" si="0"/>
        <v>0</v>
      </c>
    </row>
    <row r="40" spans="1:4">
      <c r="A40" s="44" t="s">
        <v>115</v>
      </c>
      <c r="B40" s="56" t="s">
        <v>188</v>
      </c>
      <c r="C40" s="102">
        <v>0</v>
      </c>
      <c r="D40" s="103">
        <f t="shared" si="0"/>
        <v>0</v>
      </c>
    </row>
    <row r="41" spans="1:4">
      <c r="A41" s="44" t="s">
        <v>115</v>
      </c>
      <c r="B41" s="56" t="s">
        <v>158</v>
      </c>
      <c r="C41" s="102">
        <v>0</v>
      </c>
      <c r="D41" s="103">
        <f t="shared" si="0"/>
        <v>0</v>
      </c>
    </row>
    <row r="42" spans="1:4">
      <c r="B42" s="56" t="s">
        <v>80</v>
      </c>
      <c r="C42" s="102">
        <f>C38+C10</f>
        <v>259192.55364225997</v>
      </c>
      <c r="D42" s="103">
        <f t="shared" si="0"/>
        <v>1</v>
      </c>
    </row>
    <row r="43" spans="1:4">
      <c r="A43" s="44" t="s">
        <v>115</v>
      </c>
      <c r="B43" s="56" t="s">
        <v>155</v>
      </c>
      <c r="C43" s="102">
        <f>'יתרת התחייבות להשקעה'!C10</f>
        <v>3208.6143468790838</v>
      </c>
      <c r="D43" s="103"/>
    </row>
    <row r="44" spans="1:4">
      <c r="B44" s="5" t="s">
        <v>103</v>
      </c>
    </row>
    <row r="45" spans="1:4">
      <c r="C45" s="62" t="s">
        <v>142</v>
      </c>
      <c r="D45" s="34" t="s">
        <v>98</v>
      </c>
    </row>
    <row r="46" spans="1:4">
      <c r="C46" s="63" t="s">
        <v>0</v>
      </c>
      <c r="D46" s="23" t="s">
        <v>1</v>
      </c>
    </row>
    <row r="47" spans="1:4">
      <c r="C47" s="104" t="s">
        <v>125</v>
      </c>
      <c r="D47" s="105" vm="10">
        <v>2.3913000000000002</v>
      </c>
    </row>
    <row r="48" spans="1:4">
      <c r="C48" s="104" t="s">
        <v>132</v>
      </c>
      <c r="D48" s="105">
        <v>0.66572077185017031</v>
      </c>
    </row>
    <row r="49" spans="2:4">
      <c r="C49" s="104" t="s">
        <v>129</v>
      </c>
      <c r="D49" s="105" vm="11">
        <v>2.5966</v>
      </c>
    </row>
    <row r="50" spans="2:4">
      <c r="B50" s="11"/>
      <c r="C50" s="104" t="s">
        <v>1325</v>
      </c>
      <c r="D50" s="105" vm="12">
        <v>3.8151000000000002</v>
      </c>
    </row>
    <row r="51" spans="2:4">
      <c r="C51" s="104" t="s">
        <v>123</v>
      </c>
      <c r="D51" s="105" vm="13">
        <v>3.7530000000000001</v>
      </c>
    </row>
    <row r="52" spans="2:4">
      <c r="C52" s="104" t="s">
        <v>124</v>
      </c>
      <c r="D52" s="105" vm="14">
        <v>4.2375999999999996</v>
      </c>
    </row>
    <row r="53" spans="2:4">
      <c r="C53" s="104" t="s">
        <v>126</v>
      </c>
      <c r="D53" s="105">
        <v>0.4509226037929267</v>
      </c>
    </row>
    <row r="54" spans="2:4">
      <c r="C54" s="104" t="s">
        <v>130</v>
      </c>
      <c r="D54" s="105">
        <v>2.6669999999999999E-2</v>
      </c>
    </row>
    <row r="55" spans="2:4">
      <c r="C55" s="104" t="s">
        <v>131</v>
      </c>
      <c r="D55" s="105">
        <v>0.18052541668590427</v>
      </c>
    </row>
    <row r="56" spans="2:4">
      <c r="C56" s="104" t="s">
        <v>128</v>
      </c>
      <c r="D56" s="105" vm="15">
        <v>0.50470000000000004</v>
      </c>
    </row>
    <row r="57" spans="2:4">
      <c r="C57" s="104" t="s">
        <v>1326</v>
      </c>
      <c r="D57" s="105">
        <v>2.2342131000000003</v>
      </c>
    </row>
    <row r="58" spans="2:4">
      <c r="C58" s="104" t="s">
        <v>127</v>
      </c>
      <c r="D58" s="105" vm="16">
        <v>0.33729999999999999</v>
      </c>
    </row>
    <row r="59" spans="2:4">
      <c r="C59" s="104" t="s">
        <v>121</v>
      </c>
      <c r="D59" s="105" vm="17">
        <v>3.5190000000000001</v>
      </c>
    </row>
    <row r="60" spans="2:4">
      <c r="C60" s="104" t="s">
        <v>133</v>
      </c>
      <c r="D60" s="105" vm="18">
        <v>0.20710000000000001</v>
      </c>
    </row>
    <row r="61" spans="2:4">
      <c r="C61" s="104" t="s">
        <v>1327</v>
      </c>
      <c r="D61" s="105" vm="19">
        <v>0.35720000000000002</v>
      </c>
    </row>
    <row r="62" spans="2:4">
      <c r="C62" s="104" t="s">
        <v>1328</v>
      </c>
      <c r="D62" s="105">
        <v>4.7393939393939398E-2</v>
      </c>
    </row>
    <row r="63" spans="2:4">
      <c r="C63" s="104" t="s">
        <v>1329</v>
      </c>
      <c r="D63" s="105">
        <v>0.51010349926071963</v>
      </c>
    </row>
    <row r="64" spans="2:4">
      <c r="C64" s="104" t="s">
        <v>122</v>
      </c>
      <c r="D64" s="105">
        <v>1</v>
      </c>
    </row>
    <row r="65" spans="3:4">
      <c r="C65" s="106"/>
      <c r="D65" s="106"/>
    </row>
    <row r="66" spans="3:4">
      <c r="C66" s="106"/>
      <c r="D66" s="106"/>
    </row>
    <row r="67" spans="3:4">
      <c r="C67" s="107"/>
      <c r="D67" s="107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L508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9.2851562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135</v>
      </c>
      <c r="C1" s="67" t="s" vm="1">
        <v>209</v>
      </c>
    </row>
    <row r="2" spans="2:12">
      <c r="B2" s="46" t="s">
        <v>134</v>
      </c>
      <c r="C2" s="67" t="s">
        <v>210</v>
      </c>
    </row>
    <row r="3" spans="2:12">
      <c r="B3" s="46" t="s">
        <v>136</v>
      </c>
      <c r="C3" s="67" t="s">
        <v>211</v>
      </c>
    </row>
    <row r="4" spans="2:12">
      <c r="B4" s="46" t="s">
        <v>137</v>
      </c>
      <c r="C4" s="67">
        <v>2144</v>
      </c>
    </row>
    <row r="6" spans="2:12" ht="26.25" customHeight="1">
      <c r="B6" s="145" t="s">
        <v>159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12" s="3" customFormat="1" ht="63">
      <c r="B7" s="66" t="s">
        <v>108</v>
      </c>
      <c r="C7" s="49" t="s">
        <v>43</v>
      </c>
      <c r="D7" s="49" t="s">
        <v>110</v>
      </c>
      <c r="E7" s="49" t="s">
        <v>14</v>
      </c>
      <c r="F7" s="49" t="s">
        <v>62</v>
      </c>
      <c r="G7" s="49" t="s">
        <v>96</v>
      </c>
      <c r="H7" s="49" t="s">
        <v>16</v>
      </c>
      <c r="I7" s="49" t="s">
        <v>18</v>
      </c>
      <c r="J7" s="49" t="s">
        <v>57</v>
      </c>
      <c r="K7" s="49" t="s">
        <v>138</v>
      </c>
      <c r="L7" s="51" t="s">
        <v>139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190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42</v>
      </c>
      <c r="C10" s="69"/>
      <c r="D10" s="69"/>
      <c r="E10" s="69"/>
      <c r="F10" s="69"/>
      <c r="G10" s="69"/>
      <c r="H10" s="69"/>
      <c r="I10" s="69"/>
      <c r="J10" s="76">
        <f>J11</f>
        <v>11464.158261646999</v>
      </c>
      <c r="K10" s="77">
        <f>IFERROR(J10/$J$10,0)</f>
        <v>1</v>
      </c>
      <c r="L10" s="77">
        <f>J10/'סכום נכסי הקרן'!$C$42</f>
        <v>4.4230276296710044E-2</v>
      </c>
    </row>
    <row r="11" spans="2:12">
      <c r="B11" s="70" t="s">
        <v>182</v>
      </c>
      <c r="C11" s="71"/>
      <c r="D11" s="71"/>
      <c r="E11" s="71"/>
      <c r="F11" s="71"/>
      <c r="G11" s="71"/>
      <c r="H11" s="71"/>
      <c r="I11" s="71"/>
      <c r="J11" s="79">
        <f>J12+J21</f>
        <v>11464.158261646999</v>
      </c>
      <c r="K11" s="80">
        <f t="shared" ref="K11:K41" si="0">IFERROR(J11/$J$10,0)</f>
        <v>1</v>
      </c>
      <c r="L11" s="80">
        <f>J11/'סכום נכסי הקרן'!$C$42</f>
        <v>4.4230276296710044E-2</v>
      </c>
    </row>
    <row r="12" spans="2:12">
      <c r="B12" s="88" t="s">
        <v>40</v>
      </c>
      <c r="C12" s="71"/>
      <c r="D12" s="71"/>
      <c r="E12" s="71"/>
      <c r="F12" s="71"/>
      <c r="G12" s="71"/>
      <c r="H12" s="71"/>
      <c r="I12" s="71"/>
      <c r="J12" s="79">
        <f>SUM(J13:J19)</f>
        <v>7378.2453005379994</v>
      </c>
      <c r="K12" s="80">
        <f t="shared" si="0"/>
        <v>0.64359241491123687</v>
      </c>
      <c r="L12" s="80">
        <f>J12/'סכום נכסי הקרן'!$C$42</f>
        <v>2.8466270333990858E-2</v>
      </c>
    </row>
    <row r="13" spans="2:12">
      <c r="B13" s="75" t="s">
        <v>1330</v>
      </c>
      <c r="C13" s="99" t="s">
        <v>1331</v>
      </c>
      <c r="D13" s="99">
        <v>11</v>
      </c>
      <c r="E13" s="99" t="s">
        <v>291</v>
      </c>
      <c r="F13" s="99" t="s">
        <v>292</v>
      </c>
      <c r="G13" s="85" t="s">
        <v>122</v>
      </c>
      <c r="H13" s="86">
        <v>0</v>
      </c>
      <c r="I13" s="86">
        <v>0</v>
      </c>
      <c r="J13" s="82">
        <v>30.358035440999998</v>
      </c>
      <c r="K13" s="83">
        <f t="shared" si="0"/>
        <v>2.6480823753595503E-3</v>
      </c>
      <c r="L13" s="83">
        <f>J13/'סכום נכסי הקרן'!$C$42</f>
        <v>1.1712541511860116E-4</v>
      </c>
    </row>
    <row r="14" spans="2:12">
      <c r="B14" s="75" t="s">
        <v>1332</v>
      </c>
      <c r="C14" s="99" t="s">
        <v>1333</v>
      </c>
      <c r="D14" s="99">
        <v>12</v>
      </c>
      <c r="E14" s="99" t="s">
        <v>291</v>
      </c>
      <c r="F14" s="99" t="s">
        <v>292</v>
      </c>
      <c r="G14" s="85" t="s">
        <v>122</v>
      </c>
      <c r="H14" s="86">
        <v>0</v>
      </c>
      <c r="I14" s="86">
        <v>0</v>
      </c>
      <c r="J14" s="82">
        <v>746.27634697999974</v>
      </c>
      <c r="K14" s="83">
        <f t="shared" si="0"/>
        <v>6.5096479824135467E-2</v>
      </c>
      <c r="L14" s="83">
        <f>J14/'סכום נכסי הקרן'!$C$42</f>
        <v>2.8792352885647229E-3</v>
      </c>
    </row>
    <row r="15" spans="2:12">
      <c r="B15" s="75" t="s">
        <v>1334</v>
      </c>
      <c r="C15" s="99" t="s">
        <v>1335</v>
      </c>
      <c r="D15" s="99">
        <v>10</v>
      </c>
      <c r="E15" s="99" t="s">
        <v>291</v>
      </c>
      <c r="F15" s="99" t="s">
        <v>292</v>
      </c>
      <c r="G15" s="85" t="s">
        <v>122</v>
      </c>
      <c r="H15" s="86">
        <v>0</v>
      </c>
      <c r="I15" s="86">
        <v>0</v>
      </c>
      <c r="J15" s="82">
        <v>293.34681030999997</v>
      </c>
      <c r="K15" s="83">
        <f t="shared" si="0"/>
        <v>2.5588168238341844E-2</v>
      </c>
      <c r="L15" s="83">
        <f>J15/'סכום נכסי הקרן'!$C$42</f>
        <v>1.1317717511085601E-3</v>
      </c>
    </row>
    <row r="16" spans="2:12">
      <c r="B16" s="75" t="s">
        <v>1334</v>
      </c>
      <c r="C16" s="99" t="s">
        <v>1336</v>
      </c>
      <c r="D16" s="99">
        <v>10</v>
      </c>
      <c r="E16" s="99" t="s">
        <v>291</v>
      </c>
      <c r="F16" s="99" t="s">
        <v>292</v>
      </c>
      <c r="G16" s="85" t="s">
        <v>122</v>
      </c>
      <c r="H16" s="86">
        <v>0</v>
      </c>
      <c r="I16" s="86">
        <v>0</v>
      </c>
      <c r="J16" s="82">
        <v>1847.366137383</v>
      </c>
      <c r="K16" s="83">
        <f t="shared" si="0"/>
        <v>0.16114276296789348</v>
      </c>
      <c r="L16" s="83">
        <f>J16/'סכום נכסי הקרן'!$C$42</f>
        <v>7.1273889292851845E-3</v>
      </c>
    </row>
    <row r="17" spans="2:12">
      <c r="B17" s="75" t="s">
        <v>1334</v>
      </c>
      <c r="C17" s="99" t="s">
        <v>1337</v>
      </c>
      <c r="D17" s="99">
        <v>10</v>
      </c>
      <c r="E17" s="99" t="s">
        <v>291</v>
      </c>
      <c r="F17" s="99" t="s">
        <v>292</v>
      </c>
      <c r="G17" s="85" t="s">
        <v>122</v>
      </c>
      <c r="H17" s="86">
        <v>0</v>
      </c>
      <c r="I17" s="86">
        <v>0</v>
      </c>
      <c r="J17" s="82">
        <v>4373.7707499999997</v>
      </c>
      <c r="K17" s="83">
        <f t="shared" si="0"/>
        <v>0.38151695485854553</v>
      </c>
      <c r="L17" s="83">
        <f>J17/'סכום נכסי הקרן'!$C$42</f>
        <v>1.6874600325272923E-2</v>
      </c>
    </row>
    <row r="18" spans="2:12">
      <c r="B18" s="75" t="s">
        <v>1338</v>
      </c>
      <c r="C18" s="99" t="s">
        <v>1339</v>
      </c>
      <c r="D18" s="99">
        <v>20</v>
      </c>
      <c r="E18" s="99" t="s">
        <v>291</v>
      </c>
      <c r="F18" s="99" t="s">
        <v>292</v>
      </c>
      <c r="G18" s="85" t="s">
        <v>122</v>
      </c>
      <c r="H18" s="86">
        <v>0</v>
      </c>
      <c r="I18" s="86">
        <v>0</v>
      </c>
      <c r="J18" s="82">
        <v>66.88128042400001</v>
      </c>
      <c r="K18" s="83">
        <f t="shared" si="0"/>
        <v>5.8339460165819021E-3</v>
      </c>
      <c r="L18" s="83">
        <f>J18/'סכום נכסי הקרן'!$C$42</f>
        <v>2.5803704421350853E-4</v>
      </c>
    </row>
    <row r="19" spans="2:12">
      <c r="B19" s="75" t="s">
        <v>1340</v>
      </c>
      <c r="C19" s="99" t="s">
        <v>1341</v>
      </c>
      <c r="D19" s="99">
        <v>26</v>
      </c>
      <c r="E19" s="99" t="s">
        <v>291</v>
      </c>
      <c r="F19" s="99" t="s">
        <v>292</v>
      </c>
      <c r="G19" s="85" t="s">
        <v>122</v>
      </c>
      <c r="H19" s="86">
        <v>0</v>
      </c>
      <c r="I19" s="86">
        <v>0</v>
      </c>
      <c r="J19" s="82">
        <v>20.245939999999997</v>
      </c>
      <c r="K19" s="83">
        <f t="shared" si="0"/>
        <v>1.7660206303791346E-3</v>
      </c>
      <c r="L19" s="83">
        <f>J19/'סכום נכסי הקרן'!$C$42</f>
        <v>7.8111580427359182E-5</v>
      </c>
    </row>
    <row r="20" spans="2:12">
      <c r="B20" s="72"/>
      <c r="C20" s="99"/>
      <c r="D20" s="99"/>
      <c r="E20" s="99"/>
      <c r="F20" s="99"/>
      <c r="G20" s="99"/>
      <c r="H20" s="99"/>
      <c r="I20" s="99"/>
      <c r="J20" s="99"/>
      <c r="K20" s="83"/>
      <c r="L20" s="99"/>
    </row>
    <row r="21" spans="2:12">
      <c r="B21" s="88" t="s">
        <v>41</v>
      </c>
      <c r="C21" s="71"/>
      <c r="D21" s="71"/>
      <c r="E21" s="71"/>
      <c r="F21" s="71"/>
      <c r="G21" s="71"/>
      <c r="H21" s="71"/>
      <c r="I21" s="71"/>
      <c r="J21" s="79">
        <f>SUM(J22:J41)</f>
        <v>4085.9129611089998</v>
      </c>
      <c r="K21" s="80">
        <f t="shared" si="0"/>
        <v>0.35640758508876313</v>
      </c>
      <c r="L21" s="80">
        <f>J21/'סכום נכסי הקרן'!$C$42</f>
        <v>1.576400596271919E-2</v>
      </c>
    </row>
    <row r="22" spans="2:12">
      <c r="B22" s="75" t="s">
        <v>1330</v>
      </c>
      <c r="C22" s="99" t="s">
        <v>1342</v>
      </c>
      <c r="D22" s="99">
        <v>11</v>
      </c>
      <c r="E22" s="99" t="s">
        <v>291</v>
      </c>
      <c r="F22" s="99" t="s">
        <v>292</v>
      </c>
      <c r="G22" s="85" t="s">
        <v>124</v>
      </c>
      <c r="H22" s="86">
        <v>0</v>
      </c>
      <c r="I22" s="86">
        <v>0</v>
      </c>
      <c r="J22" s="82">
        <v>5.5013199999999994E-4</v>
      </c>
      <c r="K22" s="83">
        <f t="shared" si="0"/>
        <v>4.7987125390657791E-8</v>
      </c>
      <c r="L22" s="83">
        <f>J22/'סכום נכסי הקרן'!$C$42</f>
        <v>2.122483814713664E-9</v>
      </c>
    </row>
    <row r="23" spans="2:12">
      <c r="B23" s="75" t="s">
        <v>1330</v>
      </c>
      <c r="C23" s="99" t="s">
        <v>1343</v>
      </c>
      <c r="D23" s="99">
        <v>11</v>
      </c>
      <c r="E23" s="99" t="s">
        <v>291</v>
      </c>
      <c r="F23" s="99" t="s">
        <v>292</v>
      </c>
      <c r="G23" s="85" t="s">
        <v>121</v>
      </c>
      <c r="H23" s="86">
        <v>0</v>
      </c>
      <c r="I23" s="86">
        <v>0</v>
      </c>
      <c r="J23" s="82">
        <v>40.464586176999994</v>
      </c>
      <c r="K23" s="83">
        <f t="shared" si="0"/>
        <v>3.5296604646826157E-3</v>
      </c>
      <c r="L23" s="83">
        <f>J23/'סכום נכסי הקרן'!$C$42</f>
        <v>1.5611785758648606E-4</v>
      </c>
    </row>
    <row r="24" spans="2:12">
      <c r="B24" s="75" t="s">
        <v>1332</v>
      </c>
      <c r="C24" s="99" t="s">
        <v>1344</v>
      </c>
      <c r="D24" s="99">
        <v>12</v>
      </c>
      <c r="E24" s="99" t="s">
        <v>291</v>
      </c>
      <c r="F24" s="99" t="s">
        <v>292</v>
      </c>
      <c r="G24" s="85" t="s">
        <v>124</v>
      </c>
      <c r="H24" s="86">
        <v>0</v>
      </c>
      <c r="I24" s="86">
        <v>0</v>
      </c>
      <c r="J24" s="82">
        <v>0.16387409100000003</v>
      </c>
      <c r="K24" s="83">
        <f t="shared" si="0"/>
        <v>1.429447215049673E-5</v>
      </c>
      <c r="L24" s="83">
        <f>J24/'סכום נכסי הקרן'!$C$42</f>
        <v>6.3224845273209742E-7</v>
      </c>
    </row>
    <row r="25" spans="2:12">
      <c r="B25" s="75" t="s">
        <v>1332</v>
      </c>
      <c r="C25" s="99" t="s">
        <v>1345</v>
      </c>
      <c r="D25" s="99">
        <v>12</v>
      </c>
      <c r="E25" s="99" t="s">
        <v>291</v>
      </c>
      <c r="F25" s="99" t="s">
        <v>292</v>
      </c>
      <c r="G25" s="85" t="s">
        <v>121</v>
      </c>
      <c r="H25" s="86">
        <v>0</v>
      </c>
      <c r="I25" s="86">
        <v>0</v>
      </c>
      <c r="J25" s="82">
        <v>177.06209814499999</v>
      </c>
      <c r="K25" s="83">
        <f t="shared" si="0"/>
        <v>1.5444840702989593E-2</v>
      </c>
      <c r="L25" s="83">
        <f>J25/'סכום נכסי הקרן'!$C$42</f>
        <v>6.8312957165190321E-4</v>
      </c>
    </row>
    <row r="26" spans="2:12">
      <c r="B26" s="75" t="s">
        <v>1332</v>
      </c>
      <c r="C26" s="99" t="s">
        <v>1346</v>
      </c>
      <c r="D26" s="99">
        <v>12</v>
      </c>
      <c r="E26" s="99" t="s">
        <v>291</v>
      </c>
      <c r="F26" s="99" t="s">
        <v>292</v>
      </c>
      <c r="G26" s="85" t="s">
        <v>123</v>
      </c>
      <c r="H26" s="86">
        <v>0</v>
      </c>
      <c r="I26" s="86">
        <v>0</v>
      </c>
      <c r="J26" s="82">
        <v>0.12683230200000001</v>
      </c>
      <c r="K26" s="83">
        <f t="shared" si="0"/>
        <v>1.1063376752597153E-5</v>
      </c>
      <c r="L26" s="83">
        <f>J26/'סכום נכסי הקרן'!$C$42</f>
        <v>4.8933621054197094E-7</v>
      </c>
    </row>
    <row r="27" spans="2:12">
      <c r="B27" s="75" t="s">
        <v>1334</v>
      </c>
      <c r="C27" s="99" t="s">
        <v>1347</v>
      </c>
      <c r="D27" s="99">
        <v>10</v>
      </c>
      <c r="E27" s="99" t="s">
        <v>291</v>
      </c>
      <c r="F27" s="99" t="s">
        <v>292</v>
      </c>
      <c r="G27" s="85" t="s">
        <v>121</v>
      </c>
      <c r="H27" s="86">
        <v>0</v>
      </c>
      <c r="I27" s="86">
        <v>0</v>
      </c>
      <c r="J27" s="82">
        <v>3729.8544076469998</v>
      </c>
      <c r="K27" s="83">
        <f t="shared" si="0"/>
        <v>0.32534917283243697</v>
      </c>
      <c r="L27" s="83">
        <f>J27/'סכום נכסי הקרן'!$C$42</f>
        <v>1.4390283807284758E-2</v>
      </c>
    </row>
    <row r="28" spans="2:12">
      <c r="B28" s="75" t="s">
        <v>1334</v>
      </c>
      <c r="C28" s="99" t="s">
        <v>1348</v>
      </c>
      <c r="D28" s="99">
        <v>10</v>
      </c>
      <c r="E28" s="99" t="s">
        <v>291</v>
      </c>
      <c r="F28" s="99" t="s">
        <v>292</v>
      </c>
      <c r="G28" s="85" t="s">
        <v>123</v>
      </c>
      <c r="H28" s="86">
        <v>0</v>
      </c>
      <c r="I28" s="86">
        <v>0</v>
      </c>
      <c r="J28" s="82">
        <v>3.6059200000000002</v>
      </c>
      <c r="K28" s="83">
        <f t="shared" si="0"/>
        <v>3.1453857472148639E-4</v>
      </c>
      <c r="L28" s="83">
        <f>J28/'סכום נכסי הקרן'!$C$42</f>
        <v>1.3912128065904723E-5</v>
      </c>
    </row>
    <row r="29" spans="2:12">
      <c r="B29" s="75" t="s">
        <v>1334</v>
      </c>
      <c r="C29" s="99" t="s">
        <v>1349</v>
      </c>
      <c r="D29" s="99">
        <v>10</v>
      </c>
      <c r="E29" s="99" t="s">
        <v>291</v>
      </c>
      <c r="F29" s="99" t="s">
        <v>292</v>
      </c>
      <c r="G29" s="85" t="s">
        <v>128</v>
      </c>
      <c r="H29" s="86">
        <v>0</v>
      </c>
      <c r="I29" s="86">
        <v>0</v>
      </c>
      <c r="J29" s="82">
        <v>-4.228E-6</v>
      </c>
      <c r="K29" s="83">
        <f t="shared" si="0"/>
        <v>-3.6880160788992667E-10</v>
      </c>
      <c r="L29" s="83">
        <f>J29/'סכום נכסי הקרן'!$C$42</f>
        <v>-1.6312197015642378E-11</v>
      </c>
    </row>
    <row r="30" spans="2:12">
      <c r="B30" s="75" t="s">
        <v>1334</v>
      </c>
      <c r="C30" s="99" t="s">
        <v>1350</v>
      </c>
      <c r="D30" s="99">
        <v>10</v>
      </c>
      <c r="E30" s="99" t="s">
        <v>291</v>
      </c>
      <c r="F30" s="99" t="s">
        <v>292</v>
      </c>
      <c r="G30" s="85" t="s">
        <v>123</v>
      </c>
      <c r="H30" s="86">
        <v>0</v>
      </c>
      <c r="I30" s="86">
        <v>0</v>
      </c>
      <c r="J30" s="82">
        <v>25.570995580999998</v>
      </c>
      <c r="K30" s="83">
        <f t="shared" si="0"/>
        <v>2.2305166238455556E-3</v>
      </c>
      <c r="L30" s="83">
        <f>J30/'סכום נכסי הקרן'!$C$42</f>
        <v>9.86563665570938E-5</v>
      </c>
    </row>
    <row r="31" spans="2:12">
      <c r="B31" s="75" t="s">
        <v>1334</v>
      </c>
      <c r="C31" s="99" t="s">
        <v>1351</v>
      </c>
      <c r="D31" s="99">
        <v>10</v>
      </c>
      <c r="E31" s="99" t="s">
        <v>291</v>
      </c>
      <c r="F31" s="99" t="s">
        <v>292</v>
      </c>
      <c r="G31" s="85" t="s">
        <v>125</v>
      </c>
      <c r="H31" s="86">
        <v>0</v>
      </c>
      <c r="I31" s="86">
        <v>0</v>
      </c>
      <c r="J31" s="82">
        <v>12.071729406000001</v>
      </c>
      <c r="K31" s="83">
        <f t="shared" si="0"/>
        <v>1.0529974491355037E-3</v>
      </c>
      <c r="L31" s="83">
        <f>J31/'סכום נכסי הקרן'!$C$42</f>
        <v>4.6574368114994221E-5</v>
      </c>
    </row>
    <row r="32" spans="2:12">
      <c r="B32" s="75" t="s">
        <v>1334</v>
      </c>
      <c r="C32" s="99" t="s">
        <v>1352</v>
      </c>
      <c r="D32" s="99">
        <v>10</v>
      </c>
      <c r="E32" s="99" t="s">
        <v>291</v>
      </c>
      <c r="F32" s="99" t="s">
        <v>292</v>
      </c>
      <c r="G32" s="85" t="s">
        <v>129</v>
      </c>
      <c r="H32" s="86">
        <v>0</v>
      </c>
      <c r="I32" s="86">
        <v>0</v>
      </c>
      <c r="J32" s="82">
        <v>5.8897911880000002</v>
      </c>
      <c r="K32" s="83">
        <f t="shared" si="0"/>
        <v>5.1375696789742701E-4</v>
      </c>
      <c r="L32" s="83">
        <f>J32/'סכום נכסי הקרן'!$C$42</f>
        <v>2.2723612639463193E-5</v>
      </c>
    </row>
    <row r="33" spans="2:12">
      <c r="B33" s="75" t="s">
        <v>1334</v>
      </c>
      <c r="C33" s="99" t="s">
        <v>1353</v>
      </c>
      <c r="D33" s="99">
        <v>10</v>
      </c>
      <c r="E33" s="99" t="s">
        <v>291</v>
      </c>
      <c r="F33" s="99" t="s">
        <v>292</v>
      </c>
      <c r="G33" s="85" t="s">
        <v>124</v>
      </c>
      <c r="H33" s="86">
        <v>0</v>
      </c>
      <c r="I33" s="86">
        <v>0</v>
      </c>
      <c r="J33" s="82">
        <v>4.93316</v>
      </c>
      <c r="K33" s="83">
        <f t="shared" si="0"/>
        <v>4.3031157520772721E-4</v>
      </c>
      <c r="L33" s="83">
        <f>J33/'סכום נכסי הקרן'!$C$42</f>
        <v>1.90327998651103E-5</v>
      </c>
    </row>
    <row r="34" spans="2:12">
      <c r="B34" s="75" t="s">
        <v>1334</v>
      </c>
      <c r="C34" s="99" t="s">
        <v>1354</v>
      </c>
      <c r="D34" s="99">
        <v>10</v>
      </c>
      <c r="E34" s="99" t="s">
        <v>291</v>
      </c>
      <c r="F34" s="99" t="s">
        <v>292</v>
      </c>
      <c r="G34" s="85" t="s">
        <v>1327</v>
      </c>
      <c r="H34" s="86">
        <v>0</v>
      </c>
      <c r="I34" s="86">
        <v>0</v>
      </c>
      <c r="J34" s="82">
        <v>3.0194187940000004</v>
      </c>
      <c r="K34" s="83">
        <f t="shared" si="0"/>
        <v>2.6337902226117869E-4</v>
      </c>
      <c r="L34" s="83">
        <f>J34/'סכום נכסי הקרן'!$C$42</f>
        <v>1.164932692536928E-5</v>
      </c>
    </row>
    <row r="35" spans="2:12">
      <c r="B35" s="75" t="s">
        <v>1334</v>
      </c>
      <c r="C35" s="99" t="s">
        <v>1355</v>
      </c>
      <c r="D35" s="99">
        <v>10</v>
      </c>
      <c r="E35" s="99" t="s">
        <v>291</v>
      </c>
      <c r="F35" s="99" t="s">
        <v>292</v>
      </c>
      <c r="G35" s="85" t="s">
        <v>127</v>
      </c>
      <c r="H35" s="86">
        <v>0</v>
      </c>
      <c r="I35" s="86">
        <v>0</v>
      </c>
      <c r="J35" s="82">
        <v>4.7544904000000006E-2</v>
      </c>
      <c r="K35" s="83">
        <f t="shared" si="0"/>
        <v>4.1472651471552052E-6</v>
      </c>
      <c r="L35" s="83">
        <f>J35/'סכום נכסי הקרן'!$C$42</f>
        <v>1.834346833343906E-7</v>
      </c>
    </row>
    <row r="36" spans="2:12">
      <c r="B36" s="75" t="s">
        <v>1334</v>
      </c>
      <c r="C36" s="99" t="s">
        <v>1356</v>
      </c>
      <c r="D36" s="99">
        <v>10</v>
      </c>
      <c r="E36" s="99" t="s">
        <v>291</v>
      </c>
      <c r="F36" s="99" t="s">
        <v>292</v>
      </c>
      <c r="G36" s="85" t="s">
        <v>121</v>
      </c>
      <c r="H36" s="86">
        <v>0</v>
      </c>
      <c r="I36" s="86">
        <v>0</v>
      </c>
      <c r="J36" s="82">
        <v>6.9242051999999998E-2</v>
      </c>
      <c r="K36" s="83">
        <f t="shared" si="0"/>
        <v>6.0398723063382013E-6</v>
      </c>
      <c r="L36" s="83">
        <f>J36/'סכום נכסי הקרן'!$C$42</f>
        <v>2.67145220906186E-7</v>
      </c>
    </row>
    <row r="37" spans="2:12">
      <c r="B37" s="75" t="s">
        <v>1334</v>
      </c>
      <c r="C37" s="99" t="s">
        <v>1357</v>
      </c>
      <c r="D37" s="99">
        <v>10</v>
      </c>
      <c r="E37" s="99" t="s">
        <v>291</v>
      </c>
      <c r="F37" s="99" t="s">
        <v>292</v>
      </c>
      <c r="G37" s="85" t="s">
        <v>124</v>
      </c>
      <c r="H37" s="86">
        <v>0</v>
      </c>
      <c r="I37" s="86">
        <v>0</v>
      </c>
      <c r="J37" s="82">
        <v>24.953712262</v>
      </c>
      <c r="K37" s="83">
        <f t="shared" si="0"/>
        <v>2.1766719974096924E-3</v>
      </c>
      <c r="L37" s="83">
        <f>J37/'סכום נכסי הקרן'!$C$42</f>
        <v>9.6274803852742434E-5</v>
      </c>
    </row>
    <row r="38" spans="2:12">
      <c r="B38" s="75" t="s">
        <v>1338</v>
      </c>
      <c r="C38" s="99" t="s">
        <v>1358</v>
      </c>
      <c r="D38" s="99">
        <v>20</v>
      </c>
      <c r="E38" s="99" t="s">
        <v>291</v>
      </c>
      <c r="F38" s="99" t="s">
        <v>292</v>
      </c>
      <c r="G38" s="85" t="s">
        <v>123</v>
      </c>
      <c r="H38" s="86">
        <v>0</v>
      </c>
      <c r="I38" s="86">
        <v>0</v>
      </c>
      <c r="J38" s="82">
        <v>4.8057420769999997</v>
      </c>
      <c r="K38" s="83">
        <f t="shared" si="0"/>
        <v>4.191971156816168E-4</v>
      </c>
      <c r="L38" s="83">
        <f>J38/'סכום נכסי הקרן'!$C$42</f>
        <v>1.8541204249381833E-5</v>
      </c>
    </row>
    <row r="39" spans="2:12">
      <c r="B39" s="75" t="s">
        <v>1338</v>
      </c>
      <c r="C39" s="99" t="s">
        <v>1359</v>
      </c>
      <c r="D39" s="99">
        <v>20</v>
      </c>
      <c r="E39" s="99" t="s">
        <v>291</v>
      </c>
      <c r="F39" s="99" t="s">
        <v>292</v>
      </c>
      <c r="G39" s="85" t="s">
        <v>124</v>
      </c>
      <c r="H39" s="86">
        <v>0</v>
      </c>
      <c r="I39" s="86">
        <v>0</v>
      </c>
      <c r="J39" s="82">
        <v>0.69227313700000004</v>
      </c>
      <c r="K39" s="83">
        <f t="shared" si="0"/>
        <v>6.038586708245116E-5</v>
      </c>
      <c r="L39" s="83">
        <f>J39/'סכום נכסי הקרן'!$C$42</f>
        <v>2.6708835854732231E-6</v>
      </c>
    </row>
    <row r="40" spans="2:12">
      <c r="B40" s="75" t="s">
        <v>1338</v>
      </c>
      <c r="C40" s="99" t="s">
        <v>1360</v>
      </c>
      <c r="D40" s="99">
        <v>20</v>
      </c>
      <c r="E40" s="99" t="s">
        <v>291</v>
      </c>
      <c r="F40" s="99" t="s">
        <v>292</v>
      </c>
      <c r="G40" s="85" t="s">
        <v>121</v>
      </c>
      <c r="H40" s="86">
        <v>0</v>
      </c>
      <c r="I40" s="86">
        <v>0</v>
      </c>
      <c r="J40" s="82">
        <v>49.751917442</v>
      </c>
      <c r="K40" s="83">
        <f t="shared" si="0"/>
        <v>4.3397793633435404E-3</v>
      </c>
      <c r="L40" s="83">
        <f>J40/'סכום נכסי הקרן'!$C$42</f>
        <v>1.9194964030744521E-4</v>
      </c>
    </row>
    <row r="41" spans="2:12">
      <c r="B41" s="75" t="s">
        <v>1340</v>
      </c>
      <c r="C41" s="99" t="s">
        <v>1361</v>
      </c>
      <c r="D41" s="99">
        <v>26</v>
      </c>
      <c r="E41" s="99" t="s">
        <v>291</v>
      </c>
      <c r="F41" s="99" t="s">
        <v>292</v>
      </c>
      <c r="G41" s="85" t="s">
        <v>121</v>
      </c>
      <c r="H41" s="86">
        <v>0</v>
      </c>
      <c r="I41" s="86">
        <v>0</v>
      </c>
      <c r="J41" s="82">
        <v>2.82917</v>
      </c>
      <c r="K41" s="83">
        <f t="shared" si="0"/>
        <v>2.4678392738740394E-4</v>
      </c>
      <c r="L41" s="83">
        <f>J41/'סכום נכסי הקרן'!$C$42</f>
        <v>1.0915321293932106E-5</v>
      </c>
    </row>
    <row r="42" spans="2:12">
      <c r="B42" s="72"/>
      <c r="C42" s="99"/>
      <c r="D42" s="99"/>
      <c r="E42" s="99"/>
      <c r="F42" s="99"/>
      <c r="G42" s="99"/>
      <c r="H42" s="99"/>
      <c r="I42" s="99"/>
      <c r="J42" s="99"/>
      <c r="K42" s="83"/>
      <c r="L42" s="99"/>
    </row>
    <row r="43" spans="2:12">
      <c r="B43" s="108"/>
      <c r="C43" s="108"/>
      <c r="D43" s="109"/>
      <c r="E43" s="109"/>
      <c r="F43" s="109"/>
      <c r="G43" s="109"/>
      <c r="H43" s="109"/>
      <c r="I43" s="109"/>
      <c r="J43" s="109"/>
      <c r="K43" s="109"/>
      <c r="L43" s="109"/>
    </row>
    <row r="44" spans="2:12">
      <c r="B44" s="108"/>
      <c r="C44" s="108"/>
      <c r="D44" s="109"/>
      <c r="E44" s="109"/>
      <c r="F44" s="109"/>
      <c r="G44" s="109"/>
      <c r="H44" s="109"/>
      <c r="I44" s="109"/>
      <c r="J44" s="109"/>
      <c r="K44" s="109"/>
      <c r="L44" s="109"/>
    </row>
    <row r="45" spans="2:12">
      <c r="B45" s="110" t="s">
        <v>202</v>
      </c>
      <c r="C45" s="108"/>
      <c r="D45" s="109"/>
      <c r="E45" s="109"/>
      <c r="F45" s="109"/>
      <c r="G45" s="109"/>
      <c r="H45" s="109"/>
      <c r="I45" s="109"/>
      <c r="J45" s="109"/>
      <c r="K45" s="109"/>
      <c r="L45" s="109"/>
    </row>
    <row r="46" spans="2:12">
      <c r="B46" s="111"/>
      <c r="C46" s="108"/>
      <c r="D46" s="109"/>
      <c r="E46" s="109"/>
      <c r="F46" s="109"/>
      <c r="G46" s="109"/>
      <c r="H46" s="109"/>
      <c r="I46" s="109"/>
      <c r="J46" s="109"/>
      <c r="K46" s="109"/>
      <c r="L46" s="109"/>
    </row>
    <row r="47" spans="2:12">
      <c r="B47" s="108"/>
      <c r="C47" s="108"/>
      <c r="D47" s="109"/>
      <c r="E47" s="109"/>
      <c r="F47" s="109"/>
      <c r="G47" s="109"/>
      <c r="H47" s="109"/>
      <c r="I47" s="109"/>
      <c r="J47" s="109"/>
      <c r="K47" s="109"/>
      <c r="L47" s="109"/>
    </row>
    <row r="48" spans="2:12">
      <c r="B48" s="108"/>
      <c r="C48" s="108"/>
      <c r="D48" s="109"/>
      <c r="E48" s="109"/>
      <c r="F48" s="109"/>
      <c r="G48" s="109"/>
      <c r="H48" s="109"/>
      <c r="I48" s="109"/>
      <c r="J48" s="109"/>
      <c r="K48" s="109"/>
      <c r="L48" s="109"/>
    </row>
    <row r="49" spans="2:12">
      <c r="B49" s="108"/>
      <c r="C49" s="108"/>
      <c r="D49" s="109"/>
      <c r="E49" s="109"/>
      <c r="F49" s="109"/>
      <c r="G49" s="109"/>
      <c r="H49" s="109"/>
      <c r="I49" s="109"/>
      <c r="J49" s="109"/>
      <c r="K49" s="109"/>
      <c r="L49" s="109"/>
    </row>
    <row r="50" spans="2:12">
      <c r="B50" s="108"/>
      <c r="C50" s="108"/>
      <c r="D50" s="109"/>
      <c r="E50" s="109"/>
      <c r="F50" s="109"/>
      <c r="G50" s="109"/>
      <c r="H50" s="109"/>
      <c r="I50" s="109"/>
      <c r="J50" s="109"/>
      <c r="K50" s="109"/>
      <c r="L50" s="109"/>
    </row>
    <row r="51" spans="2:12">
      <c r="B51" s="108"/>
      <c r="C51" s="108"/>
      <c r="D51" s="109"/>
      <c r="E51" s="109"/>
      <c r="F51" s="109"/>
      <c r="G51" s="109"/>
      <c r="H51" s="109"/>
      <c r="I51" s="109"/>
      <c r="J51" s="109"/>
      <c r="K51" s="109"/>
      <c r="L51" s="109"/>
    </row>
    <row r="52" spans="2:12">
      <c r="B52" s="108"/>
      <c r="C52" s="108"/>
      <c r="D52" s="109"/>
      <c r="E52" s="109"/>
      <c r="F52" s="109"/>
      <c r="G52" s="109"/>
      <c r="H52" s="109"/>
      <c r="I52" s="109"/>
      <c r="J52" s="109"/>
      <c r="K52" s="109"/>
      <c r="L52" s="109"/>
    </row>
    <row r="53" spans="2:12">
      <c r="B53" s="108"/>
      <c r="C53" s="108"/>
      <c r="D53" s="109"/>
      <c r="E53" s="109"/>
      <c r="F53" s="109"/>
      <c r="G53" s="109"/>
      <c r="H53" s="109"/>
      <c r="I53" s="109"/>
      <c r="J53" s="109"/>
      <c r="K53" s="109"/>
      <c r="L53" s="109"/>
    </row>
    <row r="54" spans="2:12">
      <c r="B54" s="108"/>
      <c r="C54" s="108"/>
      <c r="D54" s="109"/>
      <c r="E54" s="109"/>
      <c r="F54" s="109"/>
      <c r="G54" s="109"/>
      <c r="H54" s="109"/>
      <c r="I54" s="109"/>
      <c r="J54" s="109"/>
      <c r="K54" s="109"/>
      <c r="L54" s="109"/>
    </row>
    <row r="55" spans="2:12">
      <c r="B55" s="108"/>
      <c r="C55" s="108"/>
      <c r="D55" s="109"/>
      <c r="E55" s="109"/>
      <c r="F55" s="109"/>
      <c r="G55" s="109"/>
      <c r="H55" s="109"/>
      <c r="I55" s="109"/>
      <c r="J55" s="109"/>
      <c r="K55" s="109"/>
      <c r="L55" s="109"/>
    </row>
    <row r="56" spans="2:12">
      <c r="B56" s="108"/>
      <c r="C56" s="108"/>
      <c r="D56" s="109"/>
      <c r="E56" s="109"/>
      <c r="F56" s="109"/>
      <c r="G56" s="109"/>
      <c r="H56" s="109"/>
      <c r="I56" s="109"/>
      <c r="J56" s="109"/>
      <c r="K56" s="109"/>
      <c r="L56" s="109"/>
    </row>
    <row r="57" spans="2:12">
      <c r="B57" s="108"/>
      <c r="C57" s="108"/>
      <c r="D57" s="109"/>
      <c r="E57" s="109"/>
      <c r="F57" s="109"/>
      <c r="G57" s="109"/>
      <c r="H57" s="109"/>
      <c r="I57" s="109"/>
      <c r="J57" s="109"/>
      <c r="K57" s="109"/>
      <c r="L57" s="109"/>
    </row>
    <row r="58" spans="2:12">
      <c r="B58" s="108"/>
      <c r="C58" s="108"/>
      <c r="D58" s="109"/>
      <c r="E58" s="109"/>
      <c r="F58" s="109"/>
      <c r="G58" s="109"/>
      <c r="H58" s="109"/>
      <c r="I58" s="109"/>
      <c r="J58" s="109"/>
      <c r="K58" s="109"/>
      <c r="L58" s="109"/>
    </row>
    <row r="59" spans="2:12">
      <c r="B59" s="108"/>
      <c r="C59" s="108"/>
      <c r="D59" s="109"/>
      <c r="E59" s="109"/>
      <c r="F59" s="109"/>
      <c r="G59" s="109"/>
      <c r="H59" s="109"/>
      <c r="I59" s="109"/>
      <c r="J59" s="109"/>
      <c r="K59" s="109"/>
      <c r="L59" s="109"/>
    </row>
    <row r="60" spans="2:12">
      <c r="B60" s="108"/>
      <c r="C60" s="108"/>
      <c r="D60" s="109"/>
      <c r="E60" s="109"/>
      <c r="F60" s="109"/>
      <c r="G60" s="109"/>
      <c r="H60" s="109"/>
      <c r="I60" s="109"/>
      <c r="J60" s="109"/>
      <c r="K60" s="109"/>
      <c r="L60" s="109"/>
    </row>
    <row r="61" spans="2:12">
      <c r="B61" s="108"/>
      <c r="C61" s="108"/>
      <c r="D61" s="109"/>
      <c r="E61" s="109"/>
      <c r="F61" s="109"/>
      <c r="G61" s="109"/>
      <c r="H61" s="109"/>
      <c r="I61" s="109"/>
      <c r="J61" s="109"/>
      <c r="K61" s="109"/>
      <c r="L61" s="109"/>
    </row>
    <row r="62" spans="2:12">
      <c r="B62" s="108"/>
      <c r="C62" s="108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2:12">
      <c r="B63" s="108"/>
      <c r="C63" s="108"/>
      <c r="D63" s="109"/>
      <c r="E63" s="109"/>
      <c r="F63" s="109"/>
      <c r="G63" s="109"/>
      <c r="H63" s="109"/>
      <c r="I63" s="109"/>
      <c r="J63" s="109"/>
      <c r="K63" s="109"/>
      <c r="L63" s="109"/>
    </row>
    <row r="64" spans="2:12">
      <c r="B64" s="108"/>
      <c r="C64" s="108"/>
      <c r="D64" s="109"/>
      <c r="E64" s="109"/>
      <c r="F64" s="109"/>
      <c r="G64" s="109"/>
      <c r="H64" s="109"/>
      <c r="I64" s="109"/>
      <c r="J64" s="109"/>
      <c r="K64" s="109"/>
      <c r="L64" s="109"/>
    </row>
    <row r="65" spans="2:12">
      <c r="B65" s="108"/>
      <c r="C65" s="108"/>
      <c r="D65" s="109"/>
      <c r="E65" s="109"/>
      <c r="F65" s="109"/>
      <c r="G65" s="109"/>
      <c r="H65" s="109"/>
      <c r="I65" s="109"/>
      <c r="J65" s="109"/>
      <c r="K65" s="109"/>
      <c r="L65" s="109"/>
    </row>
    <row r="66" spans="2:12">
      <c r="B66" s="108"/>
      <c r="C66" s="108"/>
      <c r="D66" s="109"/>
      <c r="E66" s="109"/>
      <c r="F66" s="109"/>
      <c r="G66" s="109"/>
      <c r="H66" s="109"/>
      <c r="I66" s="109"/>
      <c r="J66" s="109"/>
      <c r="K66" s="109"/>
      <c r="L66" s="109"/>
    </row>
    <row r="67" spans="2:12">
      <c r="B67" s="108"/>
      <c r="C67" s="108"/>
      <c r="D67" s="109"/>
      <c r="E67" s="109"/>
      <c r="F67" s="109"/>
      <c r="G67" s="109"/>
      <c r="H67" s="109"/>
      <c r="I67" s="109"/>
      <c r="J67" s="109"/>
      <c r="K67" s="109"/>
      <c r="L67" s="109"/>
    </row>
    <row r="68" spans="2:12">
      <c r="B68" s="108"/>
      <c r="C68" s="108"/>
      <c r="D68" s="109"/>
      <c r="E68" s="109"/>
      <c r="F68" s="109"/>
      <c r="G68" s="109"/>
      <c r="H68" s="109"/>
      <c r="I68" s="109"/>
      <c r="J68" s="109"/>
      <c r="K68" s="109"/>
      <c r="L68" s="109"/>
    </row>
    <row r="69" spans="2:12">
      <c r="B69" s="108"/>
      <c r="C69" s="108"/>
      <c r="D69" s="109"/>
      <c r="E69" s="109"/>
      <c r="F69" s="109"/>
      <c r="G69" s="109"/>
      <c r="H69" s="109"/>
      <c r="I69" s="109"/>
      <c r="J69" s="109"/>
      <c r="K69" s="109"/>
      <c r="L69" s="109"/>
    </row>
    <row r="70" spans="2:12">
      <c r="B70" s="108"/>
      <c r="C70" s="108"/>
      <c r="D70" s="109"/>
      <c r="E70" s="109"/>
      <c r="F70" s="109"/>
      <c r="G70" s="109"/>
      <c r="H70" s="109"/>
      <c r="I70" s="109"/>
      <c r="J70" s="109"/>
      <c r="K70" s="109"/>
      <c r="L70" s="109"/>
    </row>
    <row r="71" spans="2:12">
      <c r="B71" s="108"/>
      <c r="C71" s="108"/>
      <c r="D71" s="109"/>
      <c r="E71" s="109"/>
      <c r="F71" s="109"/>
      <c r="G71" s="109"/>
      <c r="H71" s="109"/>
      <c r="I71" s="109"/>
      <c r="J71" s="109"/>
      <c r="K71" s="109"/>
      <c r="L71" s="109"/>
    </row>
    <row r="72" spans="2:12">
      <c r="B72" s="108"/>
      <c r="C72" s="108"/>
      <c r="D72" s="109"/>
      <c r="E72" s="109"/>
      <c r="F72" s="109"/>
      <c r="G72" s="109"/>
      <c r="H72" s="109"/>
      <c r="I72" s="109"/>
      <c r="J72" s="109"/>
      <c r="K72" s="109"/>
      <c r="L72" s="109"/>
    </row>
    <row r="73" spans="2:12">
      <c r="B73" s="108"/>
      <c r="C73" s="108"/>
      <c r="D73" s="109"/>
      <c r="E73" s="109"/>
      <c r="F73" s="109"/>
      <c r="G73" s="109"/>
      <c r="H73" s="109"/>
      <c r="I73" s="109"/>
      <c r="J73" s="109"/>
      <c r="K73" s="109"/>
      <c r="L73" s="109"/>
    </row>
    <row r="74" spans="2:12">
      <c r="B74" s="108"/>
      <c r="C74" s="108"/>
      <c r="D74" s="109"/>
      <c r="E74" s="109"/>
      <c r="F74" s="109"/>
      <c r="G74" s="109"/>
      <c r="H74" s="109"/>
      <c r="I74" s="109"/>
      <c r="J74" s="109"/>
      <c r="K74" s="109"/>
      <c r="L74" s="109"/>
    </row>
    <row r="75" spans="2:12">
      <c r="B75" s="108"/>
      <c r="C75" s="108"/>
      <c r="D75" s="109"/>
      <c r="E75" s="109"/>
      <c r="F75" s="109"/>
      <c r="G75" s="109"/>
      <c r="H75" s="109"/>
      <c r="I75" s="109"/>
      <c r="J75" s="109"/>
      <c r="K75" s="109"/>
      <c r="L75" s="109"/>
    </row>
    <row r="76" spans="2:12">
      <c r="B76" s="108"/>
      <c r="C76" s="108"/>
      <c r="D76" s="109"/>
      <c r="E76" s="109"/>
      <c r="F76" s="109"/>
      <c r="G76" s="109"/>
      <c r="H76" s="109"/>
      <c r="I76" s="109"/>
      <c r="J76" s="109"/>
      <c r="K76" s="109"/>
      <c r="L76" s="109"/>
    </row>
    <row r="77" spans="2:12">
      <c r="B77" s="108"/>
      <c r="C77" s="108"/>
      <c r="D77" s="109"/>
      <c r="E77" s="109"/>
      <c r="F77" s="109"/>
      <c r="G77" s="109"/>
      <c r="H77" s="109"/>
      <c r="I77" s="109"/>
      <c r="J77" s="109"/>
      <c r="K77" s="109"/>
      <c r="L77" s="109"/>
    </row>
    <row r="78" spans="2:12">
      <c r="B78" s="108"/>
      <c r="C78" s="108"/>
      <c r="D78" s="109"/>
      <c r="E78" s="109"/>
      <c r="F78" s="109"/>
      <c r="G78" s="109"/>
      <c r="H78" s="109"/>
      <c r="I78" s="109"/>
      <c r="J78" s="109"/>
      <c r="K78" s="109"/>
      <c r="L78" s="109"/>
    </row>
    <row r="79" spans="2:12">
      <c r="B79" s="108"/>
      <c r="C79" s="108"/>
      <c r="D79" s="109"/>
      <c r="E79" s="109"/>
      <c r="F79" s="109"/>
      <c r="G79" s="109"/>
      <c r="H79" s="109"/>
      <c r="I79" s="109"/>
      <c r="J79" s="109"/>
      <c r="K79" s="109"/>
      <c r="L79" s="109"/>
    </row>
    <row r="80" spans="2:12">
      <c r="B80" s="108"/>
      <c r="C80" s="108"/>
      <c r="D80" s="109"/>
      <c r="E80" s="109"/>
      <c r="F80" s="109"/>
      <c r="G80" s="109"/>
      <c r="H80" s="109"/>
      <c r="I80" s="109"/>
      <c r="J80" s="109"/>
      <c r="K80" s="109"/>
      <c r="L80" s="109"/>
    </row>
    <row r="81" spans="2:12">
      <c r="B81" s="108"/>
      <c r="C81" s="108"/>
      <c r="D81" s="109"/>
      <c r="E81" s="109"/>
      <c r="F81" s="109"/>
      <c r="G81" s="109"/>
      <c r="H81" s="109"/>
      <c r="I81" s="109"/>
      <c r="J81" s="109"/>
      <c r="K81" s="109"/>
      <c r="L81" s="109"/>
    </row>
    <row r="82" spans="2:12">
      <c r="B82" s="108"/>
      <c r="C82" s="108"/>
      <c r="D82" s="109"/>
      <c r="E82" s="109"/>
      <c r="F82" s="109"/>
      <c r="G82" s="109"/>
      <c r="H82" s="109"/>
      <c r="I82" s="109"/>
      <c r="J82" s="109"/>
      <c r="K82" s="109"/>
      <c r="L82" s="109"/>
    </row>
    <row r="83" spans="2:12">
      <c r="B83" s="108"/>
      <c r="C83" s="108"/>
      <c r="D83" s="109"/>
      <c r="E83" s="109"/>
      <c r="F83" s="109"/>
      <c r="G83" s="109"/>
      <c r="H83" s="109"/>
      <c r="I83" s="109"/>
      <c r="J83" s="109"/>
      <c r="K83" s="109"/>
      <c r="L83" s="109"/>
    </row>
    <row r="84" spans="2:12">
      <c r="B84" s="108"/>
      <c r="C84" s="108"/>
      <c r="D84" s="109"/>
      <c r="E84" s="109"/>
      <c r="F84" s="109"/>
      <c r="G84" s="109"/>
      <c r="H84" s="109"/>
      <c r="I84" s="109"/>
      <c r="J84" s="109"/>
      <c r="K84" s="109"/>
      <c r="L84" s="109"/>
    </row>
    <row r="85" spans="2:12">
      <c r="B85" s="108"/>
      <c r="C85" s="108"/>
      <c r="D85" s="109"/>
      <c r="E85" s="109"/>
      <c r="F85" s="109"/>
      <c r="G85" s="109"/>
      <c r="H85" s="109"/>
      <c r="I85" s="109"/>
      <c r="J85" s="109"/>
      <c r="K85" s="109"/>
      <c r="L85" s="109"/>
    </row>
    <row r="86" spans="2:12">
      <c r="B86" s="108"/>
      <c r="C86" s="108"/>
      <c r="D86" s="109"/>
      <c r="E86" s="109"/>
      <c r="F86" s="109"/>
      <c r="G86" s="109"/>
      <c r="H86" s="109"/>
      <c r="I86" s="109"/>
      <c r="J86" s="109"/>
      <c r="K86" s="109"/>
      <c r="L86" s="109"/>
    </row>
    <row r="87" spans="2:12">
      <c r="B87" s="108"/>
      <c r="C87" s="108"/>
      <c r="D87" s="109"/>
      <c r="E87" s="109"/>
      <c r="F87" s="109"/>
      <c r="G87" s="109"/>
      <c r="H87" s="109"/>
      <c r="I87" s="109"/>
      <c r="J87" s="109"/>
      <c r="K87" s="109"/>
      <c r="L87" s="109"/>
    </row>
    <row r="88" spans="2:12">
      <c r="B88" s="108"/>
      <c r="C88" s="108"/>
      <c r="D88" s="109"/>
      <c r="E88" s="109"/>
      <c r="F88" s="109"/>
      <c r="G88" s="109"/>
      <c r="H88" s="109"/>
      <c r="I88" s="109"/>
      <c r="J88" s="109"/>
      <c r="K88" s="109"/>
      <c r="L88" s="109"/>
    </row>
    <row r="89" spans="2:12">
      <c r="B89" s="108"/>
      <c r="C89" s="108"/>
      <c r="D89" s="109"/>
      <c r="E89" s="109"/>
      <c r="F89" s="109"/>
      <c r="G89" s="109"/>
      <c r="H89" s="109"/>
      <c r="I89" s="109"/>
      <c r="J89" s="109"/>
      <c r="K89" s="109"/>
      <c r="L89" s="109"/>
    </row>
    <row r="90" spans="2:12">
      <c r="B90" s="108"/>
      <c r="C90" s="108"/>
      <c r="D90" s="109"/>
      <c r="E90" s="109"/>
      <c r="F90" s="109"/>
      <c r="G90" s="109"/>
      <c r="H90" s="109"/>
      <c r="I90" s="109"/>
      <c r="J90" s="109"/>
      <c r="K90" s="109"/>
      <c r="L90" s="109"/>
    </row>
    <row r="91" spans="2:12">
      <c r="B91" s="108"/>
      <c r="C91" s="108"/>
      <c r="D91" s="109"/>
      <c r="E91" s="109"/>
      <c r="F91" s="109"/>
      <c r="G91" s="109"/>
      <c r="H91" s="109"/>
      <c r="I91" s="109"/>
      <c r="J91" s="109"/>
      <c r="K91" s="109"/>
      <c r="L91" s="109"/>
    </row>
    <row r="92" spans="2:12">
      <c r="B92" s="108"/>
      <c r="C92" s="108"/>
      <c r="D92" s="109"/>
      <c r="E92" s="109"/>
      <c r="F92" s="109"/>
      <c r="G92" s="109"/>
      <c r="H92" s="109"/>
      <c r="I92" s="109"/>
      <c r="J92" s="109"/>
      <c r="K92" s="109"/>
      <c r="L92" s="109"/>
    </row>
    <row r="93" spans="2:12">
      <c r="B93" s="108"/>
      <c r="C93" s="108"/>
      <c r="D93" s="109"/>
      <c r="E93" s="109"/>
      <c r="F93" s="109"/>
      <c r="G93" s="109"/>
      <c r="H93" s="109"/>
      <c r="I93" s="109"/>
      <c r="J93" s="109"/>
      <c r="K93" s="109"/>
      <c r="L93" s="109"/>
    </row>
    <row r="94" spans="2:12">
      <c r="B94" s="108"/>
      <c r="C94" s="108"/>
      <c r="D94" s="109"/>
      <c r="E94" s="109"/>
      <c r="F94" s="109"/>
      <c r="G94" s="109"/>
      <c r="H94" s="109"/>
      <c r="I94" s="109"/>
      <c r="J94" s="109"/>
      <c r="K94" s="109"/>
      <c r="L94" s="109"/>
    </row>
    <row r="95" spans="2:12">
      <c r="B95" s="108"/>
      <c r="C95" s="108"/>
      <c r="D95" s="109"/>
      <c r="E95" s="109"/>
      <c r="F95" s="109"/>
      <c r="G95" s="109"/>
      <c r="H95" s="109"/>
      <c r="I95" s="109"/>
      <c r="J95" s="109"/>
      <c r="K95" s="109"/>
      <c r="L95" s="109"/>
    </row>
    <row r="96" spans="2:12">
      <c r="B96" s="108"/>
      <c r="C96" s="108"/>
      <c r="D96" s="109"/>
      <c r="E96" s="109"/>
      <c r="F96" s="109"/>
      <c r="G96" s="109"/>
      <c r="H96" s="109"/>
      <c r="I96" s="109"/>
      <c r="J96" s="109"/>
      <c r="K96" s="109"/>
      <c r="L96" s="109"/>
    </row>
    <row r="97" spans="2:12">
      <c r="B97" s="108"/>
      <c r="C97" s="108"/>
      <c r="D97" s="109"/>
      <c r="E97" s="109"/>
      <c r="F97" s="109"/>
      <c r="G97" s="109"/>
      <c r="H97" s="109"/>
      <c r="I97" s="109"/>
      <c r="J97" s="109"/>
      <c r="K97" s="109"/>
      <c r="L97" s="109"/>
    </row>
    <row r="98" spans="2:12">
      <c r="B98" s="108"/>
      <c r="C98" s="108"/>
      <c r="D98" s="109"/>
      <c r="E98" s="109"/>
      <c r="F98" s="109"/>
      <c r="G98" s="109"/>
      <c r="H98" s="109"/>
      <c r="I98" s="109"/>
      <c r="J98" s="109"/>
      <c r="K98" s="109"/>
      <c r="L98" s="109"/>
    </row>
    <row r="99" spans="2:12">
      <c r="B99" s="108"/>
      <c r="C99" s="108"/>
      <c r="D99" s="109"/>
      <c r="E99" s="109"/>
      <c r="F99" s="109"/>
      <c r="G99" s="109"/>
      <c r="H99" s="109"/>
      <c r="I99" s="109"/>
      <c r="J99" s="109"/>
      <c r="K99" s="109"/>
      <c r="L99" s="109"/>
    </row>
    <row r="100" spans="2:12">
      <c r="B100" s="108"/>
      <c r="C100" s="108"/>
      <c r="D100" s="109"/>
      <c r="E100" s="109"/>
      <c r="F100" s="109"/>
      <c r="G100" s="109"/>
      <c r="H100" s="109"/>
      <c r="I100" s="109"/>
      <c r="J100" s="109"/>
      <c r="K100" s="109"/>
      <c r="L100" s="109"/>
    </row>
    <row r="101" spans="2:12">
      <c r="B101" s="108"/>
      <c r="C101" s="108"/>
      <c r="D101" s="109"/>
      <c r="E101" s="109"/>
      <c r="F101" s="109"/>
      <c r="G101" s="109"/>
      <c r="H101" s="109"/>
      <c r="I101" s="109"/>
      <c r="J101" s="109"/>
      <c r="K101" s="109"/>
      <c r="L101" s="109"/>
    </row>
    <row r="102" spans="2:12">
      <c r="B102" s="108"/>
      <c r="C102" s="108"/>
      <c r="D102" s="109"/>
      <c r="E102" s="109"/>
      <c r="F102" s="109"/>
      <c r="G102" s="109"/>
      <c r="H102" s="109"/>
      <c r="I102" s="109"/>
      <c r="J102" s="109"/>
      <c r="K102" s="109"/>
      <c r="L102" s="109"/>
    </row>
    <row r="103" spans="2:12">
      <c r="B103" s="108"/>
      <c r="C103" s="108"/>
      <c r="D103" s="109"/>
      <c r="E103" s="109"/>
      <c r="F103" s="109"/>
      <c r="G103" s="109"/>
      <c r="H103" s="109"/>
      <c r="I103" s="109"/>
      <c r="J103" s="109"/>
      <c r="K103" s="109"/>
      <c r="L103" s="109"/>
    </row>
    <row r="104" spans="2:12">
      <c r="B104" s="108"/>
      <c r="C104" s="108"/>
      <c r="D104" s="109"/>
      <c r="E104" s="109"/>
      <c r="F104" s="109"/>
      <c r="G104" s="109"/>
      <c r="H104" s="109"/>
      <c r="I104" s="109"/>
      <c r="J104" s="109"/>
      <c r="K104" s="109"/>
      <c r="L104" s="109"/>
    </row>
    <row r="105" spans="2:12">
      <c r="B105" s="108"/>
      <c r="C105" s="108"/>
      <c r="D105" s="109"/>
      <c r="E105" s="109"/>
      <c r="F105" s="109"/>
      <c r="G105" s="109"/>
      <c r="H105" s="109"/>
      <c r="I105" s="109"/>
      <c r="J105" s="109"/>
      <c r="K105" s="109"/>
      <c r="L105" s="109"/>
    </row>
    <row r="106" spans="2:12">
      <c r="B106" s="108"/>
      <c r="C106" s="108"/>
      <c r="D106" s="109"/>
      <c r="E106" s="109"/>
      <c r="F106" s="109"/>
      <c r="G106" s="109"/>
      <c r="H106" s="109"/>
      <c r="I106" s="109"/>
      <c r="J106" s="109"/>
      <c r="K106" s="109"/>
      <c r="L106" s="109"/>
    </row>
    <row r="107" spans="2:12">
      <c r="B107" s="108"/>
      <c r="C107" s="108"/>
      <c r="D107" s="109"/>
      <c r="E107" s="109"/>
      <c r="F107" s="109"/>
      <c r="G107" s="109"/>
      <c r="H107" s="109"/>
      <c r="I107" s="109"/>
      <c r="J107" s="109"/>
      <c r="K107" s="109"/>
      <c r="L107" s="109"/>
    </row>
    <row r="108" spans="2:12">
      <c r="B108" s="108"/>
      <c r="C108" s="108"/>
      <c r="D108" s="109"/>
      <c r="E108" s="109"/>
      <c r="F108" s="109"/>
      <c r="G108" s="109"/>
      <c r="H108" s="109"/>
      <c r="I108" s="109"/>
      <c r="J108" s="109"/>
      <c r="K108" s="109"/>
      <c r="L108" s="109"/>
    </row>
    <row r="109" spans="2:12">
      <c r="B109" s="108"/>
      <c r="C109" s="108"/>
      <c r="D109" s="109"/>
      <c r="E109" s="109"/>
      <c r="F109" s="109"/>
      <c r="G109" s="109"/>
      <c r="H109" s="109"/>
      <c r="I109" s="109"/>
      <c r="J109" s="109"/>
      <c r="K109" s="109"/>
      <c r="L109" s="109"/>
    </row>
    <row r="110" spans="2:12">
      <c r="B110" s="108"/>
      <c r="C110" s="108"/>
      <c r="D110" s="109"/>
      <c r="E110" s="109"/>
      <c r="F110" s="109"/>
      <c r="G110" s="109"/>
      <c r="H110" s="109"/>
      <c r="I110" s="109"/>
      <c r="J110" s="109"/>
      <c r="K110" s="109"/>
      <c r="L110" s="109"/>
    </row>
    <row r="111" spans="2:12">
      <c r="B111" s="108"/>
      <c r="C111" s="108"/>
      <c r="D111" s="109"/>
      <c r="E111" s="109"/>
      <c r="F111" s="109"/>
      <c r="G111" s="109"/>
      <c r="H111" s="109"/>
      <c r="I111" s="109"/>
      <c r="J111" s="109"/>
      <c r="K111" s="109"/>
      <c r="L111" s="109"/>
    </row>
    <row r="112" spans="2:12">
      <c r="B112" s="108"/>
      <c r="C112" s="108"/>
      <c r="D112" s="109"/>
      <c r="E112" s="109"/>
      <c r="F112" s="109"/>
      <c r="G112" s="109"/>
      <c r="H112" s="109"/>
      <c r="I112" s="109"/>
      <c r="J112" s="109"/>
      <c r="K112" s="109"/>
      <c r="L112" s="109"/>
    </row>
    <row r="113" spans="2:12">
      <c r="B113" s="108"/>
      <c r="C113" s="108"/>
      <c r="D113" s="109"/>
      <c r="E113" s="109"/>
      <c r="F113" s="109"/>
      <c r="G113" s="109"/>
      <c r="H113" s="109"/>
      <c r="I113" s="109"/>
      <c r="J113" s="109"/>
      <c r="K113" s="109"/>
      <c r="L113" s="109"/>
    </row>
    <row r="114" spans="2:12">
      <c r="B114" s="108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</row>
    <row r="115" spans="2:12">
      <c r="B115" s="108"/>
      <c r="C115" s="108"/>
      <c r="D115" s="109"/>
      <c r="E115" s="109"/>
      <c r="F115" s="109"/>
      <c r="G115" s="109"/>
      <c r="H115" s="109"/>
      <c r="I115" s="109"/>
      <c r="J115" s="109"/>
      <c r="K115" s="109"/>
      <c r="L115" s="109"/>
    </row>
    <row r="116" spans="2:12">
      <c r="B116" s="108"/>
      <c r="C116" s="108"/>
      <c r="D116" s="109"/>
      <c r="E116" s="109"/>
      <c r="F116" s="109"/>
      <c r="G116" s="109"/>
      <c r="H116" s="109"/>
      <c r="I116" s="109"/>
      <c r="J116" s="109"/>
      <c r="K116" s="109"/>
      <c r="L116" s="109"/>
    </row>
    <row r="117" spans="2:12">
      <c r="B117" s="108"/>
      <c r="C117" s="108"/>
      <c r="D117" s="109"/>
      <c r="E117" s="109"/>
      <c r="F117" s="109"/>
      <c r="G117" s="109"/>
      <c r="H117" s="109"/>
      <c r="I117" s="109"/>
      <c r="J117" s="109"/>
      <c r="K117" s="109"/>
      <c r="L117" s="109"/>
    </row>
    <row r="118" spans="2:12">
      <c r="B118" s="108"/>
      <c r="C118" s="108"/>
      <c r="D118" s="109"/>
      <c r="E118" s="109"/>
      <c r="F118" s="109"/>
      <c r="G118" s="109"/>
      <c r="H118" s="109"/>
      <c r="I118" s="109"/>
      <c r="J118" s="109"/>
      <c r="K118" s="109"/>
      <c r="L118" s="109"/>
    </row>
    <row r="119" spans="2:12">
      <c r="B119" s="108"/>
      <c r="C119" s="108"/>
      <c r="D119" s="109"/>
      <c r="E119" s="109"/>
      <c r="F119" s="109"/>
      <c r="G119" s="109"/>
      <c r="H119" s="109"/>
      <c r="I119" s="109"/>
      <c r="J119" s="109"/>
      <c r="K119" s="109"/>
      <c r="L119" s="109"/>
    </row>
    <row r="120" spans="2:12">
      <c r="B120" s="108"/>
      <c r="C120" s="108"/>
      <c r="D120" s="109"/>
      <c r="E120" s="109"/>
      <c r="F120" s="109"/>
      <c r="G120" s="109"/>
      <c r="H120" s="109"/>
      <c r="I120" s="109"/>
      <c r="J120" s="109"/>
      <c r="K120" s="109"/>
      <c r="L120" s="109"/>
    </row>
    <row r="121" spans="2:12">
      <c r="B121" s="108"/>
      <c r="C121" s="108"/>
      <c r="D121" s="109"/>
      <c r="E121" s="109"/>
      <c r="F121" s="109"/>
      <c r="G121" s="109"/>
      <c r="H121" s="109"/>
      <c r="I121" s="109"/>
      <c r="J121" s="109"/>
      <c r="K121" s="109"/>
      <c r="L121" s="109"/>
    </row>
    <row r="122" spans="2:12">
      <c r="B122" s="108"/>
      <c r="C122" s="108"/>
      <c r="D122" s="109"/>
      <c r="E122" s="109"/>
      <c r="F122" s="109"/>
      <c r="G122" s="109"/>
      <c r="H122" s="109"/>
      <c r="I122" s="109"/>
      <c r="J122" s="109"/>
      <c r="K122" s="109"/>
      <c r="L122" s="109"/>
    </row>
    <row r="123" spans="2:12">
      <c r="B123" s="108"/>
      <c r="C123" s="108"/>
      <c r="D123" s="109"/>
      <c r="E123" s="109"/>
      <c r="F123" s="109"/>
      <c r="G123" s="109"/>
      <c r="H123" s="109"/>
      <c r="I123" s="109"/>
      <c r="J123" s="109"/>
      <c r="K123" s="109"/>
      <c r="L123" s="109"/>
    </row>
    <row r="124" spans="2:12">
      <c r="B124" s="108"/>
      <c r="C124" s="108"/>
      <c r="D124" s="109"/>
      <c r="E124" s="109"/>
      <c r="F124" s="109"/>
      <c r="G124" s="109"/>
      <c r="H124" s="109"/>
      <c r="I124" s="109"/>
      <c r="J124" s="109"/>
      <c r="K124" s="109"/>
      <c r="L124" s="109"/>
    </row>
    <row r="125" spans="2:12">
      <c r="B125" s="108"/>
      <c r="C125" s="108"/>
      <c r="D125" s="109"/>
      <c r="E125" s="109"/>
      <c r="F125" s="109"/>
      <c r="G125" s="109"/>
      <c r="H125" s="109"/>
      <c r="I125" s="109"/>
      <c r="J125" s="109"/>
      <c r="K125" s="109"/>
      <c r="L125" s="109"/>
    </row>
    <row r="126" spans="2:12">
      <c r="B126" s="108"/>
      <c r="C126" s="108"/>
      <c r="D126" s="109"/>
      <c r="E126" s="109"/>
      <c r="F126" s="109"/>
      <c r="G126" s="109"/>
      <c r="H126" s="109"/>
      <c r="I126" s="109"/>
      <c r="J126" s="109"/>
      <c r="K126" s="109"/>
      <c r="L126" s="109"/>
    </row>
    <row r="127" spans="2:12">
      <c r="B127" s="108"/>
      <c r="C127" s="108"/>
      <c r="D127" s="109"/>
      <c r="E127" s="109"/>
      <c r="F127" s="109"/>
      <c r="G127" s="109"/>
      <c r="H127" s="109"/>
      <c r="I127" s="109"/>
      <c r="J127" s="109"/>
      <c r="K127" s="109"/>
      <c r="L127" s="109"/>
    </row>
    <row r="128" spans="2:12">
      <c r="B128" s="108"/>
      <c r="C128" s="108"/>
      <c r="D128" s="109"/>
      <c r="E128" s="109"/>
      <c r="F128" s="109"/>
      <c r="G128" s="109"/>
      <c r="H128" s="109"/>
      <c r="I128" s="109"/>
      <c r="J128" s="109"/>
      <c r="K128" s="109"/>
      <c r="L128" s="109"/>
    </row>
    <row r="129" spans="2:12">
      <c r="B129" s="108"/>
      <c r="C129" s="108"/>
      <c r="D129" s="109"/>
      <c r="E129" s="109"/>
      <c r="F129" s="109"/>
      <c r="G129" s="109"/>
      <c r="H129" s="109"/>
      <c r="I129" s="109"/>
      <c r="J129" s="109"/>
      <c r="K129" s="109"/>
      <c r="L129" s="109"/>
    </row>
    <row r="130" spans="2:12">
      <c r="B130" s="108"/>
      <c r="C130" s="108"/>
      <c r="D130" s="109"/>
      <c r="E130" s="109"/>
      <c r="F130" s="109"/>
      <c r="G130" s="109"/>
      <c r="H130" s="109"/>
      <c r="I130" s="109"/>
      <c r="J130" s="109"/>
      <c r="K130" s="109"/>
      <c r="L130" s="109"/>
    </row>
    <row r="131" spans="2:12">
      <c r="B131" s="108"/>
      <c r="C131" s="108"/>
      <c r="D131" s="109"/>
      <c r="E131" s="109"/>
      <c r="F131" s="109"/>
      <c r="G131" s="109"/>
      <c r="H131" s="109"/>
      <c r="I131" s="109"/>
      <c r="J131" s="109"/>
      <c r="K131" s="109"/>
      <c r="L131" s="109"/>
    </row>
    <row r="132" spans="2:12">
      <c r="B132" s="108"/>
      <c r="C132" s="108"/>
      <c r="D132" s="109"/>
      <c r="E132" s="109"/>
      <c r="F132" s="109"/>
      <c r="G132" s="109"/>
      <c r="H132" s="109"/>
      <c r="I132" s="109"/>
      <c r="J132" s="109"/>
      <c r="K132" s="109"/>
      <c r="L132" s="109"/>
    </row>
    <row r="133" spans="2:12">
      <c r="B133" s="108"/>
      <c r="C133" s="108"/>
      <c r="D133" s="109"/>
      <c r="E133" s="109"/>
      <c r="F133" s="109"/>
      <c r="G133" s="109"/>
      <c r="H133" s="109"/>
      <c r="I133" s="109"/>
      <c r="J133" s="109"/>
      <c r="K133" s="109"/>
      <c r="L133" s="109"/>
    </row>
    <row r="134" spans="2:12">
      <c r="B134" s="108"/>
      <c r="C134" s="108"/>
      <c r="D134" s="109"/>
      <c r="E134" s="109"/>
      <c r="F134" s="109"/>
      <c r="G134" s="109"/>
      <c r="H134" s="109"/>
      <c r="I134" s="109"/>
      <c r="J134" s="109"/>
      <c r="K134" s="109"/>
      <c r="L134" s="109"/>
    </row>
    <row r="135" spans="2:12">
      <c r="B135" s="108"/>
      <c r="C135" s="108"/>
      <c r="D135" s="109"/>
      <c r="E135" s="109"/>
      <c r="F135" s="109"/>
      <c r="G135" s="109"/>
      <c r="H135" s="109"/>
      <c r="I135" s="109"/>
      <c r="J135" s="109"/>
      <c r="K135" s="109"/>
      <c r="L135" s="109"/>
    </row>
    <row r="136" spans="2:12">
      <c r="B136" s="108"/>
      <c r="C136" s="108"/>
      <c r="D136" s="109"/>
      <c r="E136" s="109"/>
      <c r="F136" s="109"/>
      <c r="G136" s="109"/>
      <c r="H136" s="109"/>
      <c r="I136" s="109"/>
      <c r="J136" s="109"/>
      <c r="K136" s="109"/>
      <c r="L136" s="109"/>
    </row>
    <row r="137" spans="2:12">
      <c r="B137" s="108"/>
      <c r="C137" s="108"/>
      <c r="D137" s="109"/>
      <c r="E137" s="109"/>
      <c r="F137" s="109"/>
      <c r="G137" s="109"/>
      <c r="H137" s="109"/>
      <c r="I137" s="109"/>
      <c r="J137" s="109"/>
      <c r="K137" s="109"/>
      <c r="L137" s="109"/>
    </row>
    <row r="138" spans="2:12">
      <c r="B138" s="108"/>
      <c r="C138" s="108"/>
      <c r="D138" s="109"/>
      <c r="E138" s="109"/>
      <c r="F138" s="109"/>
      <c r="G138" s="109"/>
      <c r="H138" s="109"/>
      <c r="I138" s="109"/>
      <c r="J138" s="109"/>
      <c r="K138" s="109"/>
      <c r="L138" s="109"/>
    </row>
    <row r="139" spans="2:12">
      <c r="B139" s="108"/>
      <c r="C139" s="108"/>
      <c r="D139" s="109"/>
      <c r="E139" s="109"/>
      <c r="F139" s="109"/>
      <c r="G139" s="109"/>
      <c r="H139" s="109"/>
      <c r="I139" s="109"/>
      <c r="J139" s="109"/>
      <c r="K139" s="109"/>
      <c r="L139" s="109"/>
    </row>
    <row r="140" spans="2:12">
      <c r="B140" s="108"/>
      <c r="C140" s="108"/>
      <c r="D140" s="109"/>
      <c r="E140" s="109"/>
      <c r="F140" s="109"/>
      <c r="G140" s="109"/>
      <c r="H140" s="109"/>
      <c r="I140" s="109"/>
      <c r="J140" s="109"/>
      <c r="K140" s="109"/>
      <c r="L140" s="109"/>
    </row>
    <row r="141" spans="2:12">
      <c r="B141" s="108"/>
      <c r="C141" s="108"/>
      <c r="D141" s="109"/>
      <c r="E141" s="109"/>
      <c r="F141" s="109"/>
      <c r="G141" s="109"/>
      <c r="H141" s="109"/>
      <c r="I141" s="109"/>
      <c r="J141" s="109"/>
      <c r="K141" s="109"/>
      <c r="L141" s="109"/>
    </row>
    <row r="142" spans="2:12">
      <c r="B142" s="108"/>
      <c r="C142" s="108"/>
      <c r="D142" s="109"/>
      <c r="E142" s="109"/>
      <c r="F142" s="109"/>
      <c r="G142" s="109"/>
      <c r="H142" s="109"/>
      <c r="I142" s="109"/>
      <c r="J142" s="109"/>
      <c r="K142" s="109"/>
      <c r="L142" s="109"/>
    </row>
    <row r="143" spans="2:12">
      <c r="B143" s="108"/>
      <c r="C143" s="108"/>
      <c r="D143" s="109"/>
      <c r="E143" s="109"/>
      <c r="F143" s="109"/>
      <c r="G143" s="109"/>
      <c r="H143" s="109"/>
      <c r="I143" s="109"/>
      <c r="J143" s="109"/>
      <c r="K143" s="109"/>
      <c r="L143" s="109"/>
    </row>
    <row r="144" spans="2:12">
      <c r="B144" s="108"/>
      <c r="C144" s="108"/>
      <c r="D144" s="109"/>
      <c r="E144" s="109"/>
      <c r="F144" s="109"/>
      <c r="G144" s="109"/>
      <c r="H144" s="109"/>
      <c r="I144" s="109"/>
      <c r="J144" s="109"/>
      <c r="K144" s="109"/>
      <c r="L144" s="109"/>
    </row>
    <row r="145" spans="2:12">
      <c r="B145" s="108"/>
      <c r="C145" s="108"/>
      <c r="D145" s="109"/>
      <c r="E145" s="109"/>
      <c r="F145" s="109"/>
      <c r="G145" s="109"/>
      <c r="H145" s="109"/>
      <c r="I145" s="109"/>
      <c r="J145" s="109"/>
      <c r="K145" s="109"/>
      <c r="L145" s="109"/>
    </row>
    <row r="146" spans="2:12">
      <c r="B146" s="108"/>
      <c r="C146" s="108"/>
      <c r="D146" s="109"/>
      <c r="E146" s="109"/>
      <c r="F146" s="109"/>
      <c r="G146" s="109"/>
      <c r="H146" s="109"/>
      <c r="I146" s="109"/>
      <c r="J146" s="109"/>
      <c r="K146" s="109"/>
      <c r="L146" s="109"/>
    </row>
    <row r="147" spans="2:12">
      <c r="B147" s="108"/>
      <c r="C147" s="108"/>
      <c r="D147" s="109"/>
      <c r="E147" s="109"/>
      <c r="F147" s="109"/>
      <c r="G147" s="109"/>
      <c r="H147" s="109"/>
      <c r="I147" s="109"/>
      <c r="J147" s="109"/>
      <c r="K147" s="109"/>
      <c r="L147" s="109"/>
    </row>
    <row r="148" spans="2:12">
      <c r="B148" s="108"/>
      <c r="C148" s="108"/>
      <c r="D148" s="109"/>
      <c r="E148" s="109"/>
      <c r="F148" s="109"/>
      <c r="G148" s="109"/>
      <c r="H148" s="109"/>
      <c r="I148" s="109"/>
      <c r="J148" s="109"/>
      <c r="K148" s="109"/>
      <c r="L148" s="109"/>
    </row>
    <row r="149" spans="2:12">
      <c r="B149" s="108"/>
      <c r="C149" s="108"/>
      <c r="D149" s="109"/>
      <c r="E149" s="109"/>
      <c r="F149" s="109"/>
      <c r="G149" s="109"/>
      <c r="H149" s="109"/>
      <c r="I149" s="109"/>
      <c r="J149" s="109"/>
      <c r="K149" s="109"/>
      <c r="L149" s="109"/>
    </row>
    <row r="150" spans="2:12">
      <c r="B150" s="108"/>
      <c r="C150" s="108"/>
      <c r="D150" s="109"/>
      <c r="E150" s="109"/>
      <c r="F150" s="109"/>
      <c r="G150" s="109"/>
      <c r="H150" s="109"/>
      <c r="I150" s="109"/>
      <c r="J150" s="109"/>
      <c r="K150" s="109"/>
      <c r="L150" s="109"/>
    </row>
    <row r="151" spans="2:12">
      <c r="B151" s="108"/>
      <c r="C151" s="108"/>
      <c r="D151" s="109"/>
      <c r="E151" s="109"/>
      <c r="F151" s="109"/>
      <c r="G151" s="109"/>
      <c r="H151" s="109"/>
      <c r="I151" s="109"/>
      <c r="J151" s="109"/>
      <c r="K151" s="109"/>
      <c r="L151" s="109"/>
    </row>
    <row r="152" spans="2:12">
      <c r="B152" s="108"/>
      <c r="C152" s="108"/>
      <c r="D152" s="109"/>
      <c r="E152" s="109"/>
      <c r="F152" s="109"/>
      <c r="G152" s="109"/>
      <c r="H152" s="109"/>
      <c r="I152" s="109"/>
      <c r="J152" s="109"/>
      <c r="K152" s="109"/>
      <c r="L152" s="109"/>
    </row>
    <row r="153" spans="2:12">
      <c r="B153" s="108"/>
      <c r="C153" s="108"/>
      <c r="D153" s="109"/>
      <c r="E153" s="109"/>
      <c r="F153" s="109"/>
      <c r="G153" s="109"/>
      <c r="H153" s="109"/>
      <c r="I153" s="109"/>
      <c r="J153" s="109"/>
      <c r="K153" s="109"/>
      <c r="L153" s="109"/>
    </row>
    <row r="154" spans="2:12">
      <c r="B154" s="108"/>
      <c r="C154" s="108"/>
      <c r="D154" s="109"/>
      <c r="E154" s="109"/>
      <c r="F154" s="109"/>
      <c r="G154" s="109"/>
      <c r="H154" s="109"/>
      <c r="I154" s="109"/>
      <c r="J154" s="109"/>
      <c r="K154" s="109"/>
      <c r="L154" s="109"/>
    </row>
    <row r="155" spans="2:12">
      <c r="B155" s="108"/>
      <c r="C155" s="108"/>
      <c r="D155" s="109"/>
      <c r="E155" s="109"/>
      <c r="F155" s="109"/>
      <c r="G155" s="109"/>
      <c r="H155" s="109"/>
      <c r="I155" s="109"/>
      <c r="J155" s="109"/>
      <c r="K155" s="109"/>
      <c r="L155" s="109"/>
    </row>
    <row r="156" spans="2:12">
      <c r="B156" s="108"/>
      <c r="C156" s="108"/>
      <c r="D156" s="109"/>
      <c r="E156" s="109"/>
      <c r="F156" s="109"/>
      <c r="G156" s="109"/>
      <c r="H156" s="109"/>
      <c r="I156" s="109"/>
      <c r="J156" s="109"/>
      <c r="K156" s="109"/>
      <c r="L156" s="109"/>
    </row>
    <row r="157" spans="2:12">
      <c r="B157" s="108"/>
      <c r="C157" s="108"/>
      <c r="D157" s="109"/>
      <c r="E157" s="109"/>
      <c r="F157" s="109"/>
      <c r="G157" s="109"/>
      <c r="H157" s="109"/>
      <c r="I157" s="109"/>
      <c r="J157" s="109"/>
      <c r="K157" s="109"/>
      <c r="L157" s="109"/>
    </row>
    <row r="158" spans="2:12">
      <c r="B158" s="108"/>
      <c r="C158" s="108"/>
      <c r="D158" s="109"/>
      <c r="E158" s="109"/>
      <c r="F158" s="109"/>
      <c r="G158" s="109"/>
      <c r="H158" s="109"/>
      <c r="I158" s="109"/>
      <c r="J158" s="109"/>
      <c r="K158" s="109"/>
      <c r="L158" s="109"/>
    </row>
    <row r="159" spans="2:12">
      <c r="B159" s="108"/>
      <c r="C159" s="108"/>
      <c r="D159" s="109"/>
      <c r="E159" s="109"/>
      <c r="F159" s="109"/>
      <c r="G159" s="109"/>
      <c r="H159" s="109"/>
      <c r="I159" s="109"/>
      <c r="J159" s="109"/>
      <c r="K159" s="109"/>
      <c r="L159" s="109"/>
    </row>
    <row r="160" spans="2:12">
      <c r="B160" s="108"/>
      <c r="C160" s="108"/>
      <c r="D160" s="109"/>
      <c r="E160" s="109"/>
      <c r="F160" s="109"/>
      <c r="G160" s="109"/>
      <c r="H160" s="109"/>
      <c r="I160" s="109"/>
      <c r="J160" s="109"/>
      <c r="K160" s="109"/>
      <c r="L160" s="109"/>
    </row>
    <row r="161" spans="2:12">
      <c r="B161" s="108"/>
      <c r="C161" s="108"/>
      <c r="D161" s="109"/>
      <c r="E161" s="109"/>
      <c r="F161" s="109"/>
      <c r="G161" s="109"/>
      <c r="H161" s="109"/>
      <c r="I161" s="109"/>
      <c r="J161" s="109"/>
      <c r="K161" s="109"/>
      <c r="L161" s="109"/>
    </row>
    <row r="162" spans="2:12">
      <c r="B162" s="108"/>
      <c r="C162" s="108"/>
      <c r="D162" s="109"/>
      <c r="E162" s="109"/>
      <c r="F162" s="109"/>
      <c r="G162" s="109"/>
      <c r="H162" s="109"/>
      <c r="I162" s="109"/>
      <c r="J162" s="109"/>
      <c r="K162" s="109"/>
      <c r="L162" s="109"/>
    </row>
    <row r="163" spans="2:12">
      <c r="B163" s="108"/>
      <c r="C163" s="108"/>
      <c r="D163" s="109"/>
      <c r="E163" s="109"/>
      <c r="F163" s="109"/>
      <c r="G163" s="109"/>
      <c r="H163" s="109"/>
      <c r="I163" s="109"/>
      <c r="J163" s="109"/>
      <c r="K163" s="109"/>
      <c r="L163" s="109"/>
    </row>
    <row r="164" spans="2:12">
      <c r="B164" s="108"/>
      <c r="C164" s="108"/>
      <c r="D164" s="109"/>
      <c r="E164" s="109"/>
      <c r="F164" s="109"/>
      <c r="G164" s="109"/>
      <c r="H164" s="109"/>
      <c r="I164" s="109"/>
      <c r="J164" s="109"/>
      <c r="K164" s="109"/>
      <c r="L164" s="109"/>
    </row>
    <row r="165" spans="2:12">
      <c r="B165" s="108"/>
      <c r="C165" s="108"/>
      <c r="D165" s="109"/>
      <c r="E165" s="109"/>
      <c r="F165" s="109"/>
      <c r="G165" s="109"/>
      <c r="H165" s="109"/>
      <c r="I165" s="109"/>
      <c r="J165" s="109"/>
      <c r="K165" s="109"/>
      <c r="L165" s="109"/>
    </row>
    <row r="166" spans="2:12">
      <c r="B166" s="108"/>
      <c r="C166" s="108"/>
      <c r="D166" s="109"/>
      <c r="E166" s="109"/>
      <c r="F166" s="109"/>
      <c r="G166" s="109"/>
      <c r="H166" s="109"/>
      <c r="I166" s="109"/>
      <c r="J166" s="109"/>
      <c r="K166" s="109"/>
      <c r="L166" s="109"/>
    </row>
    <row r="167" spans="2:12">
      <c r="B167" s="108"/>
      <c r="C167" s="108"/>
      <c r="D167" s="109"/>
      <c r="E167" s="109"/>
      <c r="F167" s="109"/>
      <c r="G167" s="109"/>
      <c r="H167" s="109"/>
      <c r="I167" s="109"/>
      <c r="J167" s="109"/>
      <c r="K167" s="109"/>
      <c r="L167" s="109"/>
    </row>
    <row r="168" spans="2:12">
      <c r="B168" s="108"/>
      <c r="C168" s="108"/>
      <c r="D168" s="109"/>
      <c r="E168" s="109"/>
      <c r="F168" s="109"/>
      <c r="G168" s="109"/>
      <c r="H168" s="109"/>
      <c r="I168" s="109"/>
      <c r="J168" s="109"/>
      <c r="K168" s="109"/>
      <c r="L168" s="109"/>
    </row>
    <row r="169" spans="2:12">
      <c r="B169" s="108"/>
      <c r="C169" s="108"/>
      <c r="D169" s="109"/>
      <c r="E169" s="109"/>
      <c r="F169" s="109"/>
      <c r="G169" s="109"/>
      <c r="H169" s="109"/>
      <c r="I169" s="109"/>
      <c r="J169" s="109"/>
      <c r="K169" s="109"/>
      <c r="L169" s="109"/>
    </row>
    <row r="170" spans="2:12">
      <c r="B170" s="108"/>
      <c r="C170" s="108"/>
      <c r="D170" s="109"/>
      <c r="E170" s="109"/>
      <c r="F170" s="109"/>
      <c r="G170" s="109"/>
      <c r="H170" s="109"/>
      <c r="I170" s="109"/>
      <c r="J170" s="109"/>
      <c r="K170" s="109"/>
      <c r="L170" s="109"/>
    </row>
    <row r="171" spans="2:12">
      <c r="B171" s="108"/>
      <c r="C171" s="108"/>
      <c r="D171" s="109"/>
      <c r="E171" s="109"/>
      <c r="F171" s="109"/>
      <c r="G171" s="109"/>
      <c r="H171" s="109"/>
      <c r="I171" s="109"/>
      <c r="J171" s="109"/>
      <c r="K171" s="109"/>
      <c r="L171" s="109"/>
    </row>
    <row r="172" spans="2:12">
      <c r="B172" s="108"/>
      <c r="C172" s="108"/>
      <c r="D172" s="109"/>
      <c r="E172" s="109"/>
      <c r="F172" s="109"/>
      <c r="G172" s="109"/>
      <c r="H172" s="109"/>
      <c r="I172" s="109"/>
      <c r="J172" s="109"/>
      <c r="K172" s="109"/>
      <c r="L172" s="109"/>
    </row>
    <row r="173" spans="2:12">
      <c r="B173" s="108"/>
      <c r="C173" s="108"/>
      <c r="D173" s="109"/>
      <c r="E173" s="109"/>
      <c r="F173" s="109"/>
      <c r="G173" s="109"/>
      <c r="H173" s="109"/>
      <c r="I173" s="109"/>
      <c r="J173" s="109"/>
      <c r="K173" s="109"/>
      <c r="L173" s="109"/>
    </row>
    <row r="174" spans="2:12">
      <c r="B174" s="108"/>
      <c r="C174" s="108"/>
      <c r="D174" s="109"/>
      <c r="E174" s="109"/>
      <c r="F174" s="109"/>
      <c r="G174" s="109"/>
      <c r="H174" s="109"/>
      <c r="I174" s="109"/>
      <c r="J174" s="109"/>
      <c r="K174" s="109"/>
      <c r="L174" s="109"/>
    </row>
    <row r="175" spans="2:12">
      <c r="B175" s="108"/>
      <c r="C175" s="108"/>
      <c r="D175" s="109"/>
      <c r="E175" s="109"/>
      <c r="F175" s="109"/>
      <c r="G175" s="109"/>
      <c r="H175" s="109"/>
      <c r="I175" s="109"/>
      <c r="J175" s="109"/>
      <c r="K175" s="109"/>
      <c r="L175" s="109"/>
    </row>
    <row r="176" spans="2:12">
      <c r="B176" s="108"/>
      <c r="C176" s="108"/>
      <c r="D176" s="109"/>
      <c r="E176" s="109"/>
      <c r="F176" s="109"/>
      <c r="G176" s="109"/>
      <c r="H176" s="109"/>
      <c r="I176" s="109"/>
      <c r="J176" s="109"/>
      <c r="K176" s="109"/>
      <c r="L176" s="109"/>
    </row>
    <row r="177" spans="2:12">
      <c r="B177" s="108"/>
      <c r="C177" s="108"/>
      <c r="D177" s="109"/>
      <c r="E177" s="109"/>
      <c r="F177" s="109"/>
      <c r="G177" s="109"/>
      <c r="H177" s="109"/>
      <c r="I177" s="109"/>
      <c r="J177" s="109"/>
      <c r="K177" s="109"/>
      <c r="L177" s="109"/>
    </row>
    <row r="178" spans="2:12">
      <c r="B178" s="108"/>
      <c r="C178" s="108"/>
      <c r="D178" s="109"/>
      <c r="E178" s="109"/>
      <c r="F178" s="109"/>
      <c r="G178" s="109"/>
      <c r="H178" s="109"/>
      <c r="I178" s="109"/>
      <c r="J178" s="109"/>
      <c r="K178" s="109"/>
      <c r="L178" s="109"/>
    </row>
    <row r="179" spans="2:12">
      <c r="B179" s="108"/>
      <c r="C179" s="108"/>
      <c r="D179" s="109"/>
      <c r="E179" s="109"/>
      <c r="F179" s="109"/>
      <c r="G179" s="109"/>
      <c r="H179" s="109"/>
      <c r="I179" s="109"/>
      <c r="J179" s="109"/>
      <c r="K179" s="109"/>
      <c r="L179" s="109"/>
    </row>
    <row r="180" spans="2:12">
      <c r="B180" s="108"/>
      <c r="C180" s="108"/>
      <c r="D180" s="109"/>
      <c r="E180" s="109"/>
      <c r="F180" s="109"/>
      <c r="G180" s="109"/>
      <c r="H180" s="109"/>
      <c r="I180" s="109"/>
      <c r="J180" s="109"/>
      <c r="K180" s="109"/>
      <c r="L180" s="109"/>
    </row>
    <row r="181" spans="2:12">
      <c r="B181" s="108"/>
      <c r="C181" s="108"/>
      <c r="D181" s="109"/>
      <c r="E181" s="109"/>
      <c r="F181" s="109"/>
      <c r="G181" s="109"/>
      <c r="H181" s="109"/>
      <c r="I181" s="109"/>
      <c r="J181" s="109"/>
      <c r="K181" s="109"/>
      <c r="L181" s="109"/>
    </row>
    <row r="182" spans="2:12">
      <c r="B182" s="108"/>
      <c r="C182" s="108"/>
      <c r="D182" s="109"/>
      <c r="E182" s="109"/>
      <c r="F182" s="109"/>
      <c r="G182" s="109"/>
      <c r="H182" s="109"/>
      <c r="I182" s="109"/>
      <c r="J182" s="109"/>
      <c r="K182" s="109"/>
      <c r="L182" s="109"/>
    </row>
    <row r="183" spans="2:12">
      <c r="B183" s="108"/>
      <c r="C183" s="108"/>
      <c r="D183" s="109"/>
      <c r="E183" s="109"/>
      <c r="F183" s="109"/>
      <c r="G183" s="109"/>
      <c r="H183" s="109"/>
      <c r="I183" s="109"/>
      <c r="J183" s="109"/>
      <c r="K183" s="109"/>
      <c r="L183" s="109"/>
    </row>
    <row r="184" spans="2:12">
      <c r="B184" s="108"/>
      <c r="C184" s="108"/>
      <c r="D184" s="109"/>
      <c r="E184" s="109"/>
      <c r="F184" s="109"/>
      <c r="G184" s="109"/>
      <c r="H184" s="109"/>
      <c r="I184" s="109"/>
      <c r="J184" s="109"/>
      <c r="K184" s="109"/>
      <c r="L184" s="109"/>
    </row>
    <row r="185" spans="2:12">
      <c r="B185" s="108"/>
      <c r="C185" s="108"/>
      <c r="D185" s="109"/>
      <c r="E185" s="109"/>
      <c r="F185" s="109"/>
      <c r="G185" s="109"/>
      <c r="H185" s="109"/>
      <c r="I185" s="109"/>
      <c r="J185" s="109"/>
      <c r="K185" s="109"/>
      <c r="L185" s="109"/>
    </row>
    <row r="186" spans="2:12">
      <c r="B186" s="108"/>
      <c r="C186" s="108"/>
      <c r="D186" s="109"/>
      <c r="E186" s="109"/>
      <c r="F186" s="109"/>
      <c r="G186" s="109"/>
      <c r="H186" s="109"/>
      <c r="I186" s="109"/>
      <c r="J186" s="109"/>
      <c r="K186" s="109"/>
      <c r="L186" s="109"/>
    </row>
    <row r="187" spans="2:12">
      <c r="B187" s="108"/>
      <c r="C187" s="108"/>
      <c r="D187" s="109"/>
      <c r="E187" s="109"/>
      <c r="F187" s="109"/>
      <c r="G187" s="109"/>
      <c r="H187" s="109"/>
      <c r="I187" s="109"/>
      <c r="J187" s="109"/>
      <c r="K187" s="109"/>
      <c r="L187" s="109"/>
    </row>
    <row r="188" spans="2:12">
      <c r="B188" s="108"/>
      <c r="C188" s="108"/>
      <c r="D188" s="109"/>
      <c r="E188" s="109"/>
      <c r="F188" s="109"/>
      <c r="G188" s="109"/>
      <c r="H188" s="109"/>
      <c r="I188" s="109"/>
      <c r="J188" s="109"/>
      <c r="K188" s="109"/>
      <c r="L188" s="109"/>
    </row>
    <row r="189" spans="2:12">
      <c r="B189" s="108"/>
      <c r="C189" s="108"/>
      <c r="D189" s="109"/>
      <c r="E189" s="109"/>
      <c r="F189" s="109"/>
      <c r="G189" s="109"/>
      <c r="H189" s="109"/>
      <c r="I189" s="109"/>
      <c r="J189" s="109"/>
      <c r="K189" s="109"/>
      <c r="L189" s="109"/>
    </row>
    <row r="190" spans="2:12">
      <c r="B190" s="108"/>
      <c r="C190" s="108"/>
      <c r="D190" s="109"/>
      <c r="E190" s="109"/>
      <c r="F190" s="109"/>
      <c r="G190" s="109"/>
      <c r="H190" s="109"/>
      <c r="I190" s="109"/>
      <c r="J190" s="109"/>
      <c r="K190" s="109"/>
      <c r="L190" s="109"/>
    </row>
    <row r="191" spans="2:12">
      <c r="B191" s="108"/>
      <c r="C191" s="108"/>
      <c r="D191" s="109"/>
      <c r="E191" s="109"/>
      <c r="F191" s="109"/>
      <c r="G191" s="109"/>
      <c r="H191" s="109"/>
      <c r="I191" s="109"/>
      <c r="J191" s="109"/>
      <c r="K191" s="109"/>
      <c r="L191" s="109"/>
    </row>
    <row r="192" spans="2:12">
      <c r="B192" s="108"/>
      <c r="C192" s="108"/>
      <c r="D192" s="109"/>
      <c r="E192" s="109"/>
      <c r="F192" s="109"/>
      <c r="G192" s="109"/>
      <c r="H192" s="109"/>
      <c r="I192" s="109"/>
      <c r="J192" s="109"/>
      <c r="K192" s="109"/>
      <c r="L192" s="109"/>
    </row>
    <row r="193" spans="2:12">
      <c r="B193" s="108"/>
      <c r="C193" s="108"/>
      <c r="D193" s="109"/>
      <c r="E193" s="109"/>
      <c r="F193" s="109"/>
      <c r="G193" s="109"/>
      <c r="H193" s="109"/>
      <c r="I193" s="109"/>
      <c r="J193" s="109"/>
      <c r="K193" s="109"/>
      <c r="L193" s="109"/>
    </row>
    <row r="194" spans="2:12">
      <c r="B194" s="108"/>
      <c r="C194" s="108"/>
      <c r="D194" s="109"/>
      <c r="E194" s="109"/>
      <c r="F194" s="109"/>
      <c r="G194" s="109"/>
      <c r="H194" s="109"/>
      <c r="I194" s="109"/>
      <c r="J194" s="109"/>
      <c r="K194" s="109"/>
      <c r="L194" s="109"/>
    </row>
    <row r="195" spans="2:12">
      <c r="B195" s="108"/>
      <c r="C195" s="108"/>
      <c r="D195" s="109"/>
      <c r="E195" s="109"/>
      <c r="F195" s="109"/>
      <c r="G195" s="109"/>
      <c r="H195" s="109"/>
      <c r="I195" s="109"/>
      <c r="J195" s="109"/>
      <c r="K195" s="109"/>
      <c r="L195" s="109"/>
    </row>
    <row r="196" spans="2:12">
      <c r="B196" s="108"/>
      <c r="C196" s="108"/>
      <c r="D196" s="109"/>
      <c r="E196" s="109"/>
      <c r="F196" s="109"/>
      <c r="G196" s="109"/>
      <c r="H196" s="109"/>
      <c r="I196" s="109"/>
      <c r="J196" s="109"/>
      <c r="K196" s="109"/>
      <c r="L196" s="109"/>
    </row>
    <row r="197" spans="2:12">
      <c r="B197" s="108"/>
      <c r="C197" s="108"/>
      <c r="D197" s="109"/>
      <c r="E197" s="109"/>
      <c r="F197" s="109"/>
      <c r="G197" s="109"/>
      <c r="H197" s="109"/>
      <c r="I197" s="109"/>
      <c r="J197" s="109"/>
      <c r="K197" s="109"/>
      <c r="L197" s="109"/>
    </row>
    <row r="198" spans="2:12">
      <c r="B198" s="108"/>
      <c r="C198" s="108"/>
      <c r="D198" s="109"/>
      <c r="E198" s="109"/>
      <c r="F198" s="109"/>
      <c r="G198" s="109"/>
      <c r="H198" s="109"/>
      <c r="I198" s="109"/>
      <c r="J198" s="109"/>
      <c r="K198" s="109"/>
      <c r="L198" s="109"/>
    </row>
    <row r="199" spans="2:12">
      <c r="B199" s="108"/>
      <c r="C199" s="108"/>
      <c r="D199" s="109"/>
      <c r="E199" s="109"/>
      <c r="F199" s="109"/>
      <c r="G199" s="109"/>
      <c r="H199" s="109"/>
      <c r="I199" s="109"/>
      <c r="J199" s="109"/>
      <c r="K199" s="109"/>
      <c r="L199" s="109"/>
    </row>
    <row r="200" spans="2:12">
      <c r="B200" s="108"/>
      <c r="C200" s="108"/>
      <c r="D200" s="109"/>
      <c r="E200" s="109"/>
      <c r="F200" s="109"/>
      <c r="G200" s="109"/>
      <c r="H200" s="109"/>
      <c r="I200" s="109"/>
      <c r="J200" s="109"/>
      <c r="K200" s="109"/>
      <c r="L200" s="109"/>
    </row>
    <row r="201" spans="2:12">
      <c r="B201" s="108"/>
      <c r="C201" s="108"/>
      <c r="D201" s="109"/>
      <c r="E201" s="109"/>
      <c r="F201" s="109"/>
      <c r="G201" s="109"/>
      <c r="H201" s="109"/>
      <c r="I201" s="109"/>
      <c r="J201" s="109"/>
      <c r="K201" s="109"/>
      <c r="L201" s="109"/>
    </row>
    <row r="202" spans="2:12">
      <c r="B202" s="108"/>
      <c r="C202" s="108"/>
      <c r="D202" s="109"/>
      <c r="E202" s="109"/>
      <c r="F202" s="109"/>
      <c r="G202" s="109"/>
      <c r="H202" s="109"/>
      <c r="I202" s="109"/>
      <c r="J202" s="109"/>
      <c r="K202" s="109"/>
      <c r="L202" s="109"/>
    </row>
    <row r="203" spans="2:12">
      <c r="B203" s="108"/>
      <c r="C203" s="108"/>
      <c r="D203" s="109"/>
      <c r="E203" s="109"/>
      <c r="F203" s="109"/>
      <c r="G203" s="109"/>
      <c r="H203" s="109"/>
      <c r="I203" s="109"/>
      <c r="J203" s="109"/>
      <c r="K203" s="109"/>
      <c r="L203" s="109"/>
    </row>
    <row r="204" spans="2:12">
      <c r="B204" s="108"/>
      <c r="C204" s="108"/>
      <c r="D204" s="109"/>
      <c r="E204" s="109"/>
      <c r="F204" s="109"/>
      <c r="G204" s="109"/>
      <c r="H204" s="109"/>
      <c r="I204" s="109"/>
      <c r="J204" s="109"/>
      <c r="K204" s="109"/>
      <c r="L204" s="109"/>
    </row>
    <row r="205" spans="2:12">
      <c r="B205" s="108"/>
      <c r="C205" s="108"/>
      <c r="D205" s="109"/>
      <c r="E205" s="109"/>
      <c r="F205" s="109"/>
      <c r="G205" s="109"/>
      <c r="H205" s="109"/>
      <c r="I205" s="109"/>
      <c r="J205" s="109"/>
      <c r="K205" s="109"/>
      <c r="L205" s="109"/>
    </row>
    <row r="206" spans="2:12">
      <c r="B206" s="108"/>
      <c r="C206" s="108"/>
      <c r="D206" s="109"/>
      <c r="E206" s="109"/>
      <c r="F206" s="109"/>
      <c r="G206" s="109"/>
      <c r="H206" s="109"/>
      <c r="I206" s="109"/>
      <c r="J206" s="109"/>
      <c r="K206" s="109"/>
      <c r="L206" s="109"/>
    </row>
    <row r="207" spans="2:12">
      <c r="B207" s="108"/>
      <c r="C207" s="108"/>
      <c r="D207" s="109"/>
      <c r="E207" s="109"/>
      <c r="F207" s="109"/>
      <c r="G207" s="109"/>
      <c r="H207" s="109"/>
      <c r="I207" s="109"/>
      <c r="J207" s="109"/>
      <c r="K207" s="109"/>
      <c r="L207" s="109"/>
    </row>
    <row r="208" spans="2:12">
      <c r="B208" s="108"/>
      <c r="C208" s="108"/>
      <c r="D208" s="109"/>
      <c r="E208" s="109"/>
      <c r="F208" s="109"/>
      <c r="G208" s="109"/>
      <c r="H208" s="109"/>
      <c r="I208" s="109"/>
      <c r="J208" s="109"/>
      <c r="K208" s="109"/>
      <c r="L208" s="109"/>
    </row>
    <row r="209" spans="2:12">
      <c r="B209" s="108"/>
      <c r="C209" s="108"/>
      <c r="D209" s="109"/>
      <c r="E209" s="109"/>
      <c r="F209" s="109"/>
      <c r="G209" s="109"/>
      <c r="H209" s="109"/>
      <c r="I209" s="109"/>
      <c r="J209" s="109"/>
      <c r="K209" s="109"/>
      <c r="L209" s="109"/>
    </row>
    <row r="210" spans="2:12">
      <c r="B210" s="108"/>
      <c r="C210" s="108"/>
      <c r="D210" s="109"/>
      <c r="E210" s="109"/>
      <c r="F210" s="109"/>
      <c r="G210" s="109"/>
      <c r="H210" s="109"/>
      <c r="I210" s="109"/>
      <c r="J210" s="109"/>
      <c r="K210" s="109"/>
      <c r="L210" s="109"/>
    </row>
    <row r="211" spans="2:12">
      <c r="B211" s="108"/>
      <c r="C211" s="108"/>
      <c r="D211" s="109"/>
      <c r="E211" s="109"/>
      <c r="F211" s="109"/>
      <c r="G211" s="109"/>
      <c r="H211" s="109"/>
      <c r="I211" s="109"/>
      <c r="J211" s="109"/>
      <c r="K211" s="109"/>
      <c r="L211" s="109"/>
    </row>
    <row r="212" spans="2:12">
      <c r="B212" s="108"/>
      <c r="C212" s="108"/>
      <c r="D212" s="109"/>
      <c r="E212" s="109"/>
      <c r="F212" s="109"/>
      <c r="G212" s="109"/>
      <c r="H212" s="109"/>
      <c r="I212" s="109"/>
      <c r="J212" s="109"/>
      <c r="K212" s="109"/>
      <c r="L212" s="109"/>
    </row>
    <row r="213" spans="2:12">
      <c r="B213" s="108"/>
      <c r="C213" s="108"/>
      <c r="D213" s="109"/>
      <c r="E213" s="109"/>
      <c r="F213" s="109"/>
      <c r="G213" s="109"/>
      <c r="H213" s="109"/>
      <c r="I213" s="109"/>
      <c r="J213" s="109"/>
      <c r="K213" s="109"/>
      <c r="L213" s="109"/>
    </row>
    <row r="214" spans="2:12">
      <c r="B214" s="108"/>
      <c r="C214" s="108"/>
      <c r="D214" s="109"/>
      <c r="E214" s="109"/>
      <c r="F214" s="109"/>
      <c r="G214" s="109"/>
      <c r="H214" s="109"/>
      <c r="I214" s="109"/>
      <c r="J214" s="109"/>
      <c r="K214" s="109"/>
      <c r="L214" s="109"/>
    </row>
    <row r="215" spans="2:12">
      <c r="B215" s="108"/>
      <c r="C215" s="108"/>
      <c r="D215" s="109"/>
      <c r="E215" s="109"/>
      <c r="F215" s="109"/>
      <c r="G215" s="109"/>
      <c r="H215" s="109"/>
      <c r="I215" s="109"/>
      <c r="J215" s="109"/>
      <c r="K215" s="109"/>
      <c r="L215" s="109"/>
    </row>
    <row r="216" spans="2:12">
      <c r="B216" s="108"/>
      <c r="C216" s="108"/>
      <c r="D216" s="109"/>
      <c r="E216" s="109"/>
      <c r="F216" s="109"/>
      <c r="G216" s="109"/>
      <c r="H216" s="109"/>
      <c r="I216" s="109"/>
      <c r="J216" s="109"/>
      <c r="K216" s="109"/>
      <c r="L216" s="109"/>
    </row>
    <row r="217" spans="2:12">
      <c r="B217" s="108"/>
      <c r="C217" s="108"/>
      <c r="D217" s="109"/>
      <c r="E217" s="109"/>
      <c r="F217" s="109"/>
      <c r="G217" s="109"/>
      <c r="H217" s="109"/>
      <c r="I217" s="109"/>
      <c r="J217" s="109"/>
      <c r="K217" s="109"/>
      <c r="L217" s="109"/>
    </row>
    <row r="218" spans="2:12">
      <c r="B218" s="108"/>
      <c r="C218" s="108"/>
      <c r="D218" s="109"/>
      <c r="E218" s="109"/>
      <c r="F218" s="109"/>
      <c r="G218" s="109"/>
      <c r="H218" s="109"/>
      <c r="I218" s="109"/>
      <c r="J218" s="109"/>
      <c r="K218" s="109"/>
      <c r="L218" s="109"/>
    </row>
    <row r="219" spans="2:12">
      <c r="B219" s="108"/>
      <c r="C219" s="108"/>
      <c r="D219" s="109"/>
      <c r="E219" s="109"/>
      <c r="F219" s="109"/>
      <c r="G219" s="109"/>
      <c r="H219" s="109"/>
      <c r="I219" s="109"/>
      <c r="J219" s="109"/>
      <c r="K219" s="109"/>
      <c r="L219" s="109"/>
    </row>
    <row r="220" spans="2:12">
      <c r="B220" s="108"/>
      <c r="C220" s="108"/>
      <c r="D220" s="109"/>
      <c r="E220" s="109"/>
      <c r="F220" s="109"/>
      <c r="G220" s="109"/>
      <c r="H220" s="109"/>
      <c r="I220" s="109"/>
      <c r="J220" s="109"/>
      <c r="K220" s="109"/>
      <c r="L220" s="109"/>
    </row>
    <row r="221" spans="2:12">
      <c r="B221" s="108"/>
      <c r="C221" s="108"/>
      <c r="D221" s="109"/>
      <c r="E221" s="109"/>
      <c r="F221" s="109"/>
      <c r="G221" s="109"/>
      <c r="H221" s="109"/>
      <c r="I221" s="109"/>
      <c r="J221" s="109"/>
      <c r="K221" s="109"/>
      <c r="L221" s="109"/>
    </row>
    <row r="222" spans="2:12">
      <c r="B222" s="108"/>
      <c r="C222" s="108"/>
      <c r="D222" s="109"/>
      <c r="E222" s="109"/>
      <c r="F222" s="109"/>
      <c r="G222" s="109"/>
      <c r="H222" s="109"/>
      <c r="I222" s="109"/>
      <c r="J222" s="109"/>
      <c r="K222" s="109"/>
      <c r="L222" s="109"/>
    </row>
    <row r="223" spans="2:12">
      <c r="B223" s="108"/>
      <c r="C223" s="108"/>
      <c r="D223" s="109"/>
      <c r="E223" s="109"/>
      <c r="F223" s="109"/>
      <c r="G223" s="109"/>
      <c r="H223" s="109"/>
      <c r="I223" s="109"/>
      <c r="J223" s="109"/>
      <c r="K223" s="109"/>
      <c r="L223" s="109"/>
    </row>
    <row r="224" spans="2:12">
      <c r="B224" s="108"/>
      <c r="C224" s="108"/>
      <c r="D224" s="109"/>
      <c r="E224" s="109"/>
      <c r="F224" s="109"/>
      <c r="G224" s="109"/>
      <c r="H224" s="109"/>
      <c r="I224" s="109"/>
      <c r="J224" s="109"/>
      <c r="K224" s="109"/>
      <c r="L224" s="109"/>
    </row>
    <row r="225" spans="2:12">
      <c r="B225" s="108"/>
      <c r="C225" s="108"/>
      <c r="D225" s="109"/>
      <c r="E225" s="109"/>
      <c r="F225" s="109"/>
      <c r="G225" s="109"/>
      <c r="H225" s="109"/>
      <c r="I225" s="109"/>
      <c r="J225" s="109"/>
      <c r="K225" s="109"/>
      <c r="L225" s="109"/>
    </row>
    <row r="226" spans="2:12">
      <c r="B226" s="108"/>
      <c r="C226" s="108"/>
      <c r="D226" s="109"/>
      <c r="E226" s="109"/>
      <c r="F226" s="109"/>
      <c r="G226" s="109"/>
      <c r="H226" s="109"/>
      <c r="I226" s="109"/>
      <c r="J226" s="109"/>
      <c r="K226" s="109"/>
      <c r="L226" s="109"/>
    </row>
    <row r="227" spans="2:12">
      <c r="B227" s="108"/>
      <c r="C227" s="108"/>
      <c r="D227" s="109"/>
      <c r="E227" s="109"/>
      <c r="F227" s="109"/>
      <c r="G227" s="109"/>
      <c r="H227" s="109"/>
      <c r="I227" s="109"/>
      <c r="J227" s="109"/>
      <c r="K227" s="109"/>
      <c r="L227" s="109"/>
    </row>
    <row r="228" spans="2:12">
      <c r="B228" s="108"/>
      <c r="C228" s="108"/>
      <c r="D228" s="109"/>
      <c r="E228" s="109"/>
      <c r="F228" s="109"/>
      <c r="G228" s="109"/>
      <c r="H228" s="109"/>
      <c r="I228" s="109"/>
      <c r="J228" s="109"/>
      <c r="K228" s="109"/>
      <c r="L228" s="109"/>
    </row>
    <row r="229" spans="2:12">
      <c r="B229" s="108"/>
      <c r="C229" s="108"/>
      <c r="D229" s="109"/>
      <c r="E229" s="109"/>
      <c r="F229" s="109"/>
      <c r="G229" s="109"/>
      <c r="H229" s="109"/>
      <c r="I229" s="109"/>
      <c r="J229" s="109"/>
      <c r="K229" s="109"/>
      <c r="L229" s="109"/>
    </row>
    <row r="230" spans="2:12">
      <c r="B230" s="108"/>
      <c r="C230" s="108"/>
      <c r="D230" s="109"/>
      <c r="E230" s="109"/>
      <c r="F230" s="109"/>
      <c r="G230" s="109"/>
      <c r="H230" s="109"/>
      <c r="I230" s="109"/>
      <c r="J230" s="109"/>
      <c r="K230" s="109"/>
      <c r="L230" s="109"/>
    </row>
    <row r="231" spans="2:12">
      <c r="B231" s="108"/>
      <c r="C231" s="108"/>
      <c r="D231" s="109"/>
      <c r="E231" s="109"/>
      <c r="F231" s="109"/>
      <c r="G231" s="109"/>
      <c r="H231" s="109"/>
      <c r="I231" s="109"/>
      <c r="J231" s="109"/>
      <c r="K231" s="109"/>
      <c r="L231" s="109"/>
    </row>
    <row r="232" spans="2:12">
      <c r="B232" s="108"/>
      <c r="C232" s="108"/>
      <c r="D232" s="109"/>
      <c r="E232" s="109"/>
      <c r="F232" s="109"/>
      <c r="G232" s="109"/>
      <c r="H232" s="109"/>
      <c r="I232" s="109"/>
      <c r="J232" s="109"/>
      <c r="K232" s="109"/>
      <c r="L232" s="109"/>
    </row>
    <row r="233" spans="2:12">
      <c r="B233" s="108"/>
      <c r="C233" s="108"/>
      <c r="D233" s="109"/>
      <c r="E233" s="109"/>
      <c r="F233" s="109"/>
      <c r="G233" s="109"/>
      <c r="H233" s="109"/>
      <c r="I233" s="109"/>
      <c r="J233" s="109"/>
      <c r="K233" s="109"/>
      <c r="L233" s="109"/>
    </row>
    <row r="234" spans="2:12">
      <c r="B234" s="108"/>
      <c r="C234" s="108"/>
      <c r="D234" s="109"/>
      <c r="E234" s="109"/>
      <c r="F234" s="109"/>
      <c r="G234" s="109"/>
      <c r="H234" s="109"/>
      <c r="I234" s="109"/>
      <c r="J234" s="109"/>
      <c r="K234" s="109"/>
      <c r="L234" s="109"/>
    </row>
    <row r="235" spans="2:12">
      <c r="B235" s="108"/>
      <c r="C235" s="108"/>
      <c r="D235" s="109"/>
      <c r="E235" s="109"/>
      <c r="F235" s="109"/>
      <c r="G235" s="109"/>
      <c r="H235" s="109"/>
      <c r="I235" s="109"/>
      <c r="J235" s="109"/>
      <c r="K235" s="109"/>
      <c r="L235" s="109"/>
    </row>
    <row r="236" spans="2:12">
      <c r="B236" s="108"/>
      <c r="C236" s="108"/>
      <c r="D236" s="109"/>
      <c r="E236" s="109"/>
      <c r="F236" s="109"/>
      <c r="G236" s="109"/>
      <c r="H236" s="109"/>
      <c r="I236" s="109"/>
      <c r="J236" s="109"/>
      <c r="K236" s="109"/>
      <c r="L236" s="109"/>
    </row>
    <row r="237" spans="2:12">
      <c r="B237" s="108"/>
      <c r="C237" s="108"/>
      <c r="D237" s="109"/>
      <c r="E237" s="109"/>
      <c r="F237" s="109"/>
      <c r="G237" s="109"/>
      <c r="H237" s="109"/>
      <c r="I237" s="109"/>
      <c r="J237" s="109"/>
      <c r="K237" s="109"/>
      <c r="L237" s="109"/>
    </row>
    <row r="238" spans="2:12">
      <c r="B238" s="108"/>
      <c r="C238" s="108"/>
      <c r="D238" s="109"/>
      <c r="E238" s="109"/>
      <c r="F238" s="109"/>
      <c r="G238" s="109"/>
      <c r="H238" s="109"/>
      <c r="I238" s="109"/>
      <c r="J238" s="109"/>
      <c r="K238" s="109"/>
      <c r="L238" s="109"/>
    </row>
    <row r="239" spans="2:12">
      <c r="B239" s="108"/>
      <c r="C239" s="108"/>
      <c r="D239" s="109"/>
      <c r="E239" s="109"/>
      <c r="F239" s="109"/>
      <c r="G239" s="109"/>
      <c r="H239" s="109"/>
      <c r="I239" s="109"/>
      <c r="J239" s="109"/>
      <c r="K239" s="109"/>
      <c r="L239" s="109"/>
    </row>
    <row r="240" spans="2:12">
      <c r="B240" s="108"/>
      <c r="C240" s="108"/>
      <c r="D240" s="109"/>
      <c r="E240" s="109"/>
      <c r="F240" s="109"/>
      <c r="G240" s="109"/>
      <c r="H240" s="109"/>
      <c r="I240" s="109"/>
      <c r="J240" s="109"/>
      <c r="K240" s="109"/>
      <c r="L240" s="109"/>
    </row>
    <row r="241" spans="2:12">
      <c r="B241" s="108"/>
      <c r="C241" s="108"/>
      <c r="D241" s="109"/>
      <c r="E241" s="109"/>
      <c r="F241" s="109"/>
      <c r="G241" s="109"/>
      <c r="H241" s="109"/>
      <c r="I241" s="109"/>
      <c r="J241" s="109"/>
      <c r="K241" s="109"/>
      <c r="L241" s="109"/>
    </row>
    <row r="242" spans="2:12">
      <c r="B242" s="108"/>
      <c r="C242" s="108"/>
      <c r="D242" s="109"/>
      <c r="E242" s="109"/>
      <c r="F242" s="109"/>
      <c r="G242" s="109"/>
      <c r="H242" s="109"/>
      <c r="I242" s="109"/>
      <c r="J242" s="109"/>
      <c r="K242" s="109"/>
      <c r="L242" s="109"/>
    </row>
    <row r="243" spans="2:12">
      <c r="B243" s="108"/>
      <c r="C243" s="108"/>
      <c r="D243" s="109"/>
      <c r="E243" s="109"/>
      <c r="F243" s="109"/>
      <c r="G243" s="109"/>
      <c r="H243" s="109"/>
      <c r="I243" s="109"/>
      <c r="J243" s="109"/>
      <c r="K243" s="109"/>
      <c r="L243" s="109"/>
    </row>
    <row r="244" spans="2:12">
      <c r="B244" s="108"/>
      <c r="C244" s="108"/>
      <c r="D244" s="109"/>
      <c r="E244" s="109"/>
      <c r="F244" s="109"/>
      <c r="G244" s="109"/>
      <c r="H244" s="109"/>
      <c r="I244" s="109"/>
      <c r="J244" s="109"/>
      <c r="K244" s="109"/>
      <c r="L244" s="109"/>
    </row>
    <row r="245" spans="2:12">
      <c r="B245" s="108"/>
      <c r="C245" s="108"/>
      <c r="D245" s="109"/>
      <c r="E245" s="109"/>
      <c r="F245" s="109"/>
      <c r="G245" s="109"/>
      <c r="H245" s="109"/>
      <c r="I245" s="109"/>
      <c r="J245" s="109"/>
      <c r="K245" s="109"/>
      <c r="L245" s="109"/>
    </row>
    <row r="246" spans="2:12">
      <c r="B246" s="108"/>
      <c r="C246" s="108"/>
      <c r="D246" s="109"/>
      <c r="E246" s="109"/>
      <c r="F246" s="109"/>
      <c r="G246" s="109"/>
      <c r="H246" s="109"/>
      <c r="I246" s="109"/>
      <c r="J246" s="109"/>
      <c r="K246" s="109"/>
      <c r="L246" s="109"/>
    </row>
    <row r="247" spans="2:12">
      <c r="B247" s="108"/>
      <c r="C247" s="108"/>
      <c r="D247" s="109"/>
      <c r="E247" s="109"/>
      <c r="F247" s="109"/>
      <c r="G247" s="109"/>
      <c r="H247" s="109"/>
      <c r="I247" s="109"/>
      <c r="J247" s="109"/>
      <c r="K247" s="109"/>
      <c r="L247" s="109"/>
    </row>
    <row r="248" spans="2:12">
      <c r="B248" s="108"/>
      <c r="C248" s="108"/>
      <c r="D248" s="109"/>
      <c r="E248" s="109"/>
      <c r="F248" s="109"/>
      <c r="G248" s="109"/>
      <c r="H248" s="109"/>
      <c r="I248" s="109"/>
      <c r="J248" s="109"/>
      <c r="K248" s="109"/>
      <c r="L248" s="109"/>
    </row>
    <row r="249" spans="2:12">
      <c r="B249" s="108"/>
      <c r="C249" s="108"/>
      <c r="D249" s="109"/>
      <c r="E249" s="109"/>
      <c r="F249" s="109"/>
      <c r="G249" s="109"/>
      <c r="H249" s="109"/>
      <c r="I249" s="109"/>
      <c r="J249" s="109"/>
      <c r="K249" s="109"/>
      <c r="L249" s="109"/>
    </row>
    <row r="250" spans="2:12">
      <c r="B250" s="108"/>
      <c r="C250" s="108"/>
      <c r="D250" s="109"/>
      <c r="E250" s="109"/>
      <c r="F250" s="109"/>
      <c r="G250" s="109"/>
      <c r="H250" s="109"/>
      <c r="I250" s="109"/>
      <c r="J250" s="109"/>
      <c r="K250" s="109"/>
      <c r="L250" s="109"/>
    </row>
    <row r="251" spans="2:12">
      <c r="B251" s="108"/>
      <c r="C251" s="108"/>
      <c r="D251" s="109"/>
      <c r="E251" s="109"/>
      <c r="F251" s="109"/>
      <c r="G251" s="109"/>
      <c r="H251" s="109"/>
      <c r="I251" s="109"/>
      <c r="J251" s="109"/>
      <c r="K251" s="109"/>
      <c r="L251" s="109"/>
    </row>
    <row r="252" spans="2:12">
      <c r="B252" s="108"/>
      <c r="C252" s="108"/>
      <c r="D252" s="109"/>
      <c r="E252" s="109"/>
      <c r="F252" s="109"/>
      <c r="G252" s="109"/>
      <c r="H252" s="109"/>
      <c r="I252" s="109"/>
      <c r="J252" s="109"/>
      <c r="K252" s="109"/>
      <c r="L252" s="109"/>
    </row>
    <row r="253" spans="2:12">
      <c r="B253" s="108"/>
      <c r="C253" s="108"/>
      <c r="D253" s="109"/>
      <c r="E253" s="109"/>
      <c r="F253" s="109"/>
      <c r="G253" s="109"/>
      <c r="H253" s="109"/>
      <c r="I253" s="109"/>
      <c r="J253" s="109"/>
      <c r="K253" s="109"/>
      <c r="L253" s="109"/>
    </row>
    <row r="254" spans="2:12">
      <c r="B254" s="108"/>
      <c r="C254" s="108"/>
      <c r="D254" s="109"/>
      <c r="E254" s="109"/>
      <c r="F254" s="109"/>
      <c r="G254" s="109"/>
      <c r="H254" s="109"/>
      <c r="I254" s="109"/>
      <c r="J254" s="109"/>
      <c r="K254" s="109"/>
      <c r="L254" s="109"/>
    </row>
    <row r="255" spans="2:12">
      <c r="B255" s="108"/>
      <c r="C255" s="108"/>
      <c r="D255" s="109"/>
      <c r="E255" s="109"/>
      <c r="F255" s="109"/>
      <c r="G255" s="109"/>
      <c r="H255" s="109"/>
      <c r="I255" s="109"/>
      <c r="J255" s="109"/>
      <c r="K255" s="109"/>
      <c r="L255" s="109"/>
    </row>
    <row r="256" spans="2:12">
      <c r="B256" s="108"/>
      <c r="C256" s="108"/>
      <c r="D256" s="109"/>
      <c r="E256" s="109"/>
      <c r="F256" s="109"/>
      <c r="G256" s="109"/>
      <c r="H256" s="109"/>
      <c r="I256" s="109"/>
      <c r="J256" s="109"/>
      <c r="K256" s="109"/>
      <c r="L256" s="109"/>
    </row>
    <row r="257" spans="2:12">
      <c r="B257" s="108"/>
      <c r="C257" s="108"/>
      <c r="D257" s="109"/>
      <c r="E257" s="109"/>
      <c r="F257" s="109"/>
      <c r="G257" s="109"/>
      <c r="H257" s="109"/>
      <c r="I257" s="109"/>
      <c r="J257" s="109"/>
      <c r="K257" s="109"/>
      <c r="L257" s="109"/>
    </row>
    <row r="258" spans="2:12">
      <c r="B258" s="108"/>
      <c r="C258" s="108"/>
      <c r="D258" s="109"/>
      <c r="E258" s="109"/>
      <c r="F258" s="109"/>
      <c r="G258" s="109"/>
      <c r="H258" s="109"/>
      <c r="I258" s="109"/>
      <c r="J258" s="109"/>
      <c r="K258" s="109"/>
      <c r="L258" s="109"/>
    </row>
    <row r="259" spans="2:12">
      <c r="B259" s="108"/>
      <c r="C259" s="108"/>
      <c r="D259" s="109"/>
      <c r="E259" s="109"/>
      <c r="F259" s="109"/>
      <c r="G259" s="109"/>
      <c r="H259" s="109"/>
      <c r="I259" s="109"/>
      <c r="J259" s="109"/>
      <c r="K259" s="109"/>
      <c r="L259" s="109"/>
    </row>
    <row r="260" spans="2:12">
      <c r="B260" s="108"/>
      <c r="C260" s="108"/>
      <c r="D260" s="109"/>
      <c r="E260" s="109"/>
      <c r="F260" s="109"/>
      <c r="G260" s="109"/>
      <c r="H260" s="109"/>
      <c r="I260" s="109"/>
      <c r="J260" s="109"/>
      <c r="K260" s="109"/>
      <c r="L260" s="109"/>
    </row>
    <row r="261" spans="2:12">
      <c r="B261" s="108"/>
      <c r="C261" s="108"/>
      <c r="D261" s="109"/>
      <c r="E261" s="109"/>
      <c r="F261" s="109"/>
      <c r="G261" s="109"/>
      <c r="H261" s="109"/>
      <c r="I261" s="109"/>
      <c r="J261" s="109"/>
      <c r="K261" s="109"/>
      <c r="L261" s="109"/>
    </row>
    <row r="262" spans="2:12">
      <c r="B262" s="108"/>
      <c r="C262" s="108"/>
      <c r="D262" s="109"/>
      <c r="E262" s="109"/>
      <c r="F262" s="109"/>
      <c r="G262" s="109"/>
      <c r="H262" s="109"/>
      <c r="I262" s="109"/>
      <c r="J262" s="109"/>
      <c r="K262" s="109"/>
      <c r="L262" s="109"/>
    </row>
    <row r="263" spans="2:12">
      <c r="B263" s="108"/>
      <c r="C263" s="108"/>
      <c r="D263" s="109"/>
      <c r="E263" s="109"/>
      <c r="F263" s="109"/>
      <c r="G263" s="109"/>
      <c r="H263" s="109"/>
      <c r="I263" s="109"/>
      <c r="J263" s="109"/>
      <c r="K263" s="109"/>
      <c r="L263" s="109"/>
    </row>
    <row r="264" spans="2:12">
      <c r="B264" s="108"/>
      <c r="C264" s="108"/>
      <c r="D264" s="109"/>
      <c r="E264" s="109"/>
      <c r="F264" s="109"/>
      <c r="G264" s="109"/>
      <c r="H264" s="109"/>
      <c r="I264" s="109"/>
      <c r="J264" s="109"/>
      <c r="K264" s="109"/>
      <c r="L264" s="109"/>
    </row>
    <row r="265" spans="2:12">
      <c r="B265" s="108"/>
      <c r="C265" s="108"/>
      <c r="D265" s="109"/>
      <c r="E265" s="109"/>
      <c r="F265" s="109"/>
      <c r="G265" s="109"/>
      <c r="H265" s="109"/>
      <c r="I265" s="109"/>
      <c r="J265" s="109"/>
      <c r="K265" s="109"/>
      <c r="L265" s="109"/>
    </row>
    <row r="266" spans="2:12">
      <c r="B266" s="108"/>
      <c r="C266" s="108"/>
      <c r="D266" s="109"/>
      <c r="E266" s="109"/>
      <c r="F266" s="109"/>
      <c r="G266" s="109"/>
      <c r="H266" s="109"/>
      <c r="I266" s="109"/>
      <c r="J266" s="109"/>
      <c r="K266" s="109"/>
      <c r="L266" s="109"/>
    </row>
    <row r="267" spans="2:12">
      <c r="B267" s="108"/>
      <c r="C267" s="108"/>
      <c r="D267" s="109"/>
      <c r="E267" s="109"/>
      <c r="F267" s="109"/>
      <c r="G267" s="109"/>
      <c r="H267" s="109"/>
      <c r="I267" s="109"/>
      <c r="J267" s="109"/>
      <c r="K267" s="109"/>
      <c r="L267" s="109"/>
    </row>
    <row r="268" spans="2:12">
      <c r="B268" s="108"/>
      <c r="C268" s="108"/>
      <c r="D268" s="109"/>
      <c r="E268" s="109"/>
      <c r="F268" s="109"/>
      <c r="G268" s="109"/>
      <c r="H268" s="109"/>
      <c r="I268" s="109"/>
      <c r="J268" s="109"/>
      <c r="K268" s="109"/>
      <c r="L268" s="109"/>
    </row>
    <row r="269" spans="2:12">
      <c r="B269" s="108"/>
      <c r="C269" s="108"/>
      <c r="D269" s="109"/>
      <c r="E269" s="109"/>
      <c r="F269" s="109"/>
      <c r="G269" s="109"/>
      <c r="H269" s="109"/>
      <c r="I269" s="109"/>
      <c r="J269" s="109"/>
      <c r="K269" s="109"/>
      <c r="L269" s="109"/>
    </row>
    <row r="270" spans="2:12">
      <c r="B270" s="108"/>
      <c r="C270" s="108"/>
      <c r="D270" s="109"/>
      <c r="E270" s="109"/>
      <c r="F270" s="109"/>
      <c r="G270" s="109"/>
      <c r="H270" s="109"/>
      <c r="I270" s="109"/>
      <c r="J270" s="109"/>
      <c r="K270" s="109"/>
      <c r="L270" s="109"/>
    </row>
    <row r="271" spans="2:12">
      <c r="B271" s="108"/>
      <c r="C271" s="108"/>
      <c r="D271" s="109"/>
      <c r="E271" s="109"/>
      <c r="F271" s="109"/>
      <c r="G271" s="109"/>
      <c r="H271" s="109"/>
      <c r="I271" s="109"/>
      <c r="J271" s="109"/>
      <c r="K271" s="109"/>
      <c r="L271" s="109"/>
    </row>
    <row r="272" spans="2:12">
      <c r="B272" s="108"/>
      <c r="C272" s="108"/>
      <c r="D272" s="109"/>
      <c r="E272" s="109"/>
      <c r="F272" s="109"/>
      <c r="G272" s="109"/>
      <c r="H272" s="109"/>
      <c r="I272" s="109"/>
      <c r="J272" s="109"/>
      <c r="K272" s="109"/>
      <c r="L272" s="109"/>
    </row>
    <row r="273" spans="2:12">
      <c r="B273" s="108"/>
      <c r="C273" s="108"/>
      <c r="D273" s="109"/>
      <c r="E273" s="109"/>
      <c r="F273" s="109"/>
      <c r="G273" s="109"/>
      <c r="H273" s="109"/>
      <c r="I273" s="109"/>
      <c r="J273" s="109"/>
      <c r="K273" s="109"/>
      <c r="L273" s="109"/>
    </row>
    <row r="274" spans="2:12">
      <c r="B274" s="108"/>
      <c r="C274" s="108"/>
      <c r="D274" s="109"/>
      <c r="E274" s="109"/>
      <c r="F274" s="109"/>
      <c r="G274" s="109"/>
      <c r="H274" s="109"/>
      <c r="I274" s="109"/>
      <c r="J274" s="109"/>
      <c r="K274" s="109"/>
      <c r="L274" s="109"/>
    </row>
    <row r="275" spans="2:12">
      <c r="B275" s="108"/>
      <c r="C275" s="108"/>
      <c r="D275" s="109"/>
      <c r="E275" s="109"/>
      <c r="F275" s="109"/>
      <c r="G275" s="109"/>
      <c r="H275" s="109"/>
      <c r="I275" s="109"/>
      <c r="J275" s="109"/>
      <c r="K275" s="109"/>
      <c r="L275" s="109"/>
    </row>
    <row r="276" spans="2:12">
      <c r="B276" s="108"/>
      <c r="C276" s="108"/>
      <c r="D276" s="109"/>
      <c r="E276" s="109"/>
      <c r="F276" s="109"/>
      <c r="G276" s="109"/>
      <c r="H276" s="109"/>
      <c r="I276" s="109"/>
      <c r="J276" s="109"/>
      <c r="K276" s="109"/>
      <c r="L276" s="109"/>
    </row>
    <row r="277" spans="2:12">
      <c r="B277" s="108"/>
      <c r="C277" s="108"/>
      <c r="D277" s="109"/>
      <c r="E277" s="109"/>
      <c r="F277" s="109"/>
      <c r="G277" s="109"/>
      <c r="H277" s="109"/>
      <c r="I277" s="109"/>
      <c r="J277" s="109"/>
      <c r="K277" s="109"/>
      <c r="L277" s="109"/>
    </row>
    <row r="278" spans="2:12">
      <c r="B278" s="108"/>
      <c r="C278" s="108"/>
      <c r="D278" s="109"/>
      <c r="E278" s="109"/>
      <c r="F278" s="109"/>
      <c r="G278" s="109"/>
      <c r="H278" s="109"/>
      <c r="I278" s="109"/>
      <c r="J278" s="109"/>
      <c r="K278" s="109"/>
      <c r="L278" s="109"/>
    </row>
    <row r="279" spans="2:12">
      <c r="B279" s="108"/>
      <c r="C279" s="108"/>
      <c r="D279" s="109"/>
      <c r="E279" s="109"/>
      <c r="F279" s="109"/>
      <c r="G279" s="109"/>
      <c r="H279" s="109"/>
      <c r="I279" s="109"/>
      <c r="J279" s="109"/>
      <c r="K279" s="109"/>
      <c r="L279" s="109"/>
    </row>
    <row r="280" spans="2:12">
      <c r="B280" s="108"/>
      <c r="C280" s="108"/>
      <c r="D280" s="109"/>
      <c r="E280" s="109"/>
      <c r="F280" s="109"/>
      <c r="G280" s="109"/>
      <c r="H280" s="109"/>
      <c r="I280" s="109"/>
      <c r="J280" s="109"/>
      <c r="K280" s="109"/>
      <c r="L280" s="109"/>
    </row>
    <row r="281" spans="2:12">
      <c r="B281" s="108"/>
      <c r="C281" s="108"/>
      <c r="D281" s="109"/>
      <c r="E281" s="109"/>
      <c r="F281" s="109"/>
      <c r="G281" s="109"/>
      <c r="H281" s="109"/>
      <c r="I281" s="109"/>
      <c r="J281" s="109"/>
      <c r="K281" s="109"/>
      <c r="L281" s="109"/>
    </row>
    <row r="282" spans="2:12">
      <c r="B282" s="108"/>
      <c r="C282" s="108"/>
      <c r="D282" s="109"/>
      <c r="E282" s="109"/>
      <c r="F282" s="109"/>
      <c r="G282" s="109"/>
      <c r="H282" s="109"/>
      <c r="I282" s="109"/>
      <c r="J282" s="109"/>
      <c r="K282" s="109"/>
      <c r="L282" s="109"/>
    </row>
    <row r="283" spans="2:12">
      <c r="B283" s="108"/>
      <c r="C283" s="108"/>
      <c r="D283" s="109"/>
      <c r="E283" s="109"/>
      <c r="F283" s="109"/>
      <c r="G283" s="109"/>
      <c r="H283" s="109"/>
      <c r="I283" s="109"/>
      <c r="J283" s="109"/>
      <c r="K283" s="109"/>
      <c r="L283" s="109"/>
    </row>
    <row r="284" spans="2:12">
      <c r="B284" s="108"/>
      <c r="C284" s="108"/>
      <c r="D284" s="109"/>
      <c r="E284" s="109"/>
      <c r="F284" s="109"/>
      <c r="G284" s="109"/>
      <c r="H284" s="109"/>
      <c r="I284" s="109"/>
      <c r="J284" s="109"/>
      <c r="K284" s="109"/>
      <c r="L284" s="109"/>
    </row>
    <row r="285" spans="2:12">
      <c r="B285" s="108"/>
      <c r="C285" s="108"/>
      <c r="D285" s="109"/>
      <c r="E285" s="109"/>
      <c r="F285" s="109"/>
      <c r="G285" s="109"/>
      <c r="H285" s="109"/>
      <c r="I285" s="109"/>
      <c r="J285" s="109"/>
      <c r="K285" s="109"/>
      <c r="L285" s="109"/>
    </row>
    <row r="286" spans="2:12">
      <c r="B286" s="108"/>
      <c r="C286" s="108"/>
      <c r="D286" s="109"/>
      <c r="E286" s="109"/>
      <c r="F286" s="109"/>
      <c r="G286" s="109"/>
      <c r="H286" s="109"/>
      <c r="I286" s="109"/>
      <c r="J286" s="109"/>
      <c r="K286" s="109"/>
      <c r="L286" s="109"/>
    </row>
    <row r="287" spans="2:12">
      <c r="B287" s="108"/>
      <c r="C287" s="108"/>
      <c r="D287" s="109"/>
      <c r="E287" s="109"/>
      <c r="F287" s="109"/>
      <c r="G287" s="109"/>
      <c r="H287" s="109"/>
      <c r="I287" s="109"/>
      <c r="J287" s="109"/>
      <c r="K287" s="109"/>
      <c r="L287" s="109"/>
    </row>
    <row r="288" spans="2:12">
      <c r="B288" s="108"/>
      <c r="C288" s="108"/>
      <c r="D288" s="109"/>
      <c r="E288" s="109"/>
      <c r="F288" s="109"/>
      <c r="G288" s="109"/>
      <c r="H288" s="109"/>
      <c r="I288" s="109"/>
      <c r="J288" s="109"/>
      <c r="K288" s="109"/>
      <c r="L288" s="109"/>
    </row>
    <row r="289" spans="2:12">
      <c r="B289" s="108"/>
      <c r="C289" s="108"/>
      <c r="D289" s="109"/>
      <c r="E289" s="109"/>
      <c r="F289" s="109"/>
      <c r="G289" s="109"/>
      <c r="H289" s="109"/>
      <c r="I289" s="109"/>
      <c r="J289" s="109"/>
      <c r="K289" s="109"/>
      <c r="L289" s="109"/>
    </row>
    <row r="290" spans="2:12">
      <c r="B290" s="108"/>
      <c r="C290" s="108"/>
      <c r="D290" s="109"/>
      <c r="E290" s="109"/>
      <c r="F290" s="109"/>
      <c r="G290" s="109"/>
      <c r="H290" s="109"/>
      <c r="I290" s="109"/>
      <c r="J290" s="109"/>
      <c r="K290" s="109"/>
      <c r="L290" s="109"/>
    </row>
    <row r="291" spans="2:12">
      <c r="B291" s="108"/>
      <c r="C291" s="108"/>
      <c r="D291" s="109"/>
      <c r="E291" s="109"/>
      <c r="F291" s="109"/>
      <c r="G291" s="109"/>
      <c r="H291" s="109"/>
      <c r="I291" s="109"/>
      <c r="J291" s="109"/>
      <c r="K291" s="109"/>
      <c r="L291" s="109"/>
    </row>
    <row r="292" spans="2:12">
      <c r="B292" s="108"/>
      <c r="C292" s="108"/>
      <c r="D292" s="109"/>
      <c r="E292" s="109"/>
      <c r="F292" s="109"/>
      <c r="G292" s="109"/>
      <c r="H292" s="109"/>
      <c r="I292" s="109"/>
      <c r="J292" s="109"/>
      <c r="K292" s="109"/>
      <c r="L292" s="109"/>
    </row>
    <row r="293" spans="2:12">
      <c r="B293" s="108"/>
      <c r="C293" s="108"/>
      <c r="D293" s="109"/>
      <c r="E293" s="109"/>
      <c r="F293" s="109"/>
      <c r="G293" s="109"/>
      <c r="H293" s="109"/>
      <c r="I293" s="109"/>
      <c r="J293" s="109"/>
      <c r="K293" s="109"/>
      <c r="L293" s="109"/>
    </row>
    <row r="294" spans="2:12">
      <c r="B294" s="108"/>
      <c r="C294" s="108"/>
      <c r="D294" s="109"/>
      <c r="E294" s="109"/>
      <c r="F294" s="109"/>
      <c r="G294" s="109"/>
      <c r="H294" s="109"/>
      <c r="I294" s="109"/>
      <c r="J294" s="109"/>
      <c r="K294" s="109"/>
      <c r="L294" s="109"/>
    </row>
    <row r="295" spans="2:12">
      <c r="B295" s="108"/>
      <c r="C295" s="108"/>
      <c r="D295" s="109"/>
      <c r="E295" s="109"/>
      <c r="F295" s="109"/>
      <c r="G295" s="109"/>
      <c r="H295" s="109"/>
      <c r="I295" s="109"/>
      <c r="J295" s="109"/>
      <c r="K295" s="109"/>
      <c r="L295" s="109"/>
    </row>
    <row r="296" spans="2:12">
      <c r="B296" s="108"/>
      <c r="C296" s="108"/>
      <c r="D296" s="109"/>
      <c r="E296" s="109"/>
      <c r="F296" s="109"/>
      <c r="G296" s="109"/>
      <c r="H296" s="109"/>
      <c r="I296" s="109"/>
      <c r="J296" s="109"/>
      <c r="K296" s="109"/>
      <c r="L296" s="109"/>
    </row>
    <row r="297" spans="2:12">
      <c r="B297" s="108"/>
      <c r="C297" s="108"/>
      <c r="D297" s="109"/>
      <c r="E297" s="109"/>
      <c r="F297" s="109"/>
      <c r="G297" s="109"/>
      <c r="H297" s="109"/>
      <c r="I297" s="109"/>
      <c r="J297" s="109"/>
      <c r="K297" s="109"/>
      <c r="L297" s="109"/>
    </row>
    <row r="298" spans="2:12">
      <c r="B298" s="108"/>
      <c r="C298" s="108"/>
      <c r="D298" s="109"/>
      <c r="E298" s="109"/>
      <c r="F298" s="109"/>
      <c r="G298" s="109"/>
      <c r="H298" s="109"/>
      <c r="I298" s="109"/>
      <c r="J298" s="109"/>
      <c r="K298" s="109"/>
      <c r="L298" s="109"/>
    </row>
    <row r="299" spans="2:12">
      <c r="B299" s="108"/>
      <c r="C299" s="108"/>
      <c r="D299" s="109"/>
      <c r="E299" s="109"/>
      <c r="F299" s="109"/>
      <c r="G299" s="109"/>
      <c r="H299" s="109"/>
      <c r="I299" s="109"/>
      <c r="J299" s="109"/>
      <c r="K299" s="109"/>
      <c r="L299" s="109"/>
    </row>
    <row r="300" spans="2:12">
      <c r="B300" s="108"/>
      <c r="C300" s="108"/>
      <c r="D300" s="109"/>
      <c r="E300" s="109"/>
      <c r="F300" s="109"/>
      <c r="G300" s="109"/>
      <c r="H300" s="109"/>
      <c r="I300" s="109"/>
      <c r="J300" s="109"/>
      <c r="K300" s="109"/>
      <c r="L300" s="109"/>
    </row>
    <row r="301" spans="2:12">
      <c r="B301" s="108"/>
      <c r="C301" s="108"/>
      <c r="D301" s="109"/>
      <c r="E301" s="109"/>
      <c r="F301" s="109"/>
      <c r="G301" s="109"/>
      <c r="H301" s="109"/>
      <c r="I301" s="109"/>
      <c r="J301" s="109"/>
      <c r="K301" s="109"/>
      <c r="L301" s="109"/>
    </row>
    <row r="302" spans="2:12">
      <c r="B302" s="108"/>
      <c r="C302" s="108"/>
      <c r="D302" s="109"/>
      <c r="E302" s="109"/>
      <c r="F302" s="109"/>
      <c r="G302" s="109"/>
      <c r="H302" s="109"/>
      <c r="I302" s="109"/>
      <c r="J302" s="109"/>
      <c r="K302" s="109"/>
      <c r="L302" s="109"/>
    </row>
    <row r="303" spans="2:12">
      <c r="B303" s="108"/>
      <c r="C303" s="108"/>
      <c r="D303" s="109"/>
      <c r="E303" s="109"/>
      <c r="F303" s="109"/>
      <c r="G303" s="109"/>
      <c r="H303" s="109"/>
      <c r="I303" s="109"/>
      <c r="J303" s="109"/>
      <c r="K303" s="109"/>
      <c r="L303" s="109"/>
    </row>
    <row r="304" spans="2:12">
      <c r="B304" s="108"/>
      <c r="C304" s="108"/>
      <c r="D304" s="109"/>
      <c r="E304" s="109"/>
      <c r="F304" s="109"/>
      <c r="G304" s="109"/>
      <c r="H304" s="109"/>
      <c r="I304" s="109"/>
      <c r="J304" s="109"/>
      <c r="K304" s="109"/>
      <c r="L304" s="109"/>
    </row>
    <row r="305" spans="2:12">
      <c r="B305" s="108"/>
      <c r="C305" s="108"/>
      <c r="D305" s="109"/>
      <c r="E305" s="109"/>
      <c r="F305" s="109"/>
      <c r="G305" s="109"/>
      <c r="H305" s="109"/>
      <c r="I305" s="109"/>
      <c r="J305" s="109"/>
      <c r="K305" s="109"/>
      <c r="L305" s="109"/>
    </row>
    <row r="306" spans="2:12">
      <c r="B306" s="108"/>
      <c r="C306" s="108"/>
      <c r="D306" s="109"/>
      <c r="E306" s="109"/>
      <c r="F306" s="109"/>
      <c r="G306" s="109"/>
      <c r="H306" s="109"/>
      <c r="I306" s="109"/>
      <c r="J306" s="109"/>
      <c r="K306" s="109"/>
      <c r="L306" s="109"/>
    </row>
    <row r="307" spans="2:12">
      <c r="B307" s="108"/>
      <c r="C307" s="108"/>
      <c r="D307" s="109"/>
      <c r="E307" s="109"/>
      <c r="F307" s="109"/>
      <c r="G307" s="109"/>
      <c r="H307" s="109"/>
      <c r="I307" s="109"/>
      <c r="J307" s="109"/>
      <c r="K307" s="109"/>
      <c r="L307" s="109"/>
    </row>
    <row r="308" spans="2:12">
      <c r="B308" s="108"/>
      <c r="C308" s="108"/>
      <c r="D308" s="109"/>
      <c r="E308" s="109"/>
      <c r="F308" s="109"/>
      <c r="G308" s="109"/>
      <c r="H308" s="109"/>
      <c r="I308" s="109"/>
      <c r="J308" s="109"/>
      <c r="K308" s="109"/>
      <c r="L308" s="109"/>
    </row>
    <row r="309" spans="2:12">
      <c r="B309" s="108"/>
      <c r="C309" s="108"/>
      <c r="D309" s="109"/>
      <c r="E309" s="109"/>
      <c r="F309" s="109"/>
      <c r="G309" s="109"/>
      <c r="H309" s="109"/>
      <c r="I309" s="109"/>
      <c r="J309" s="109"/>
      <c r="K309" s="109"/>
      <c r="L309" s="109"/>
    </row>
    <row r="310" spans="2:12">
      <c r="B310" s="108"/>
      <c r="C310" s="108"/>
      <c r="D310" s="109"/>
      <c r="E310" s="109"/>
      <c r="F310" s="109"/>
      <c r="G310" s="109"/>
      <c r="H310" s="109"/>
      <c r="I310" s="109"/>
      <c r="J310" s="109"/>
      <c r="K310" s="109"/>
      <c r="L310" s="109"/>
    </row>
    <row r="311" spans="2:12">
      <c r="B311" s="108"/>
      <c r="C311" s="108"/>
      <c r="D311" s="109"/>
      <c r="E311" s="109"/>
      <c r="F311" s="109"/>
      <c r="G311" s="109"/>
      <c r="H311" s="109"/>
      <c r="I311" s="109"/>
      <c r="J311" s="109"/>
      <c r="K311" s="109"/>
      <c r="L311" s="109"/>
    </row>
    <row r="312" spans="2:12">
      <c r="B312" s="108"/>
      <c r="C312" s="108"/>
      <c r="D312" s="109"/>
      <c r="E312" s="109"/>
      <c r="F312" s="109"/>
      <c r="G312" s="109"/>
      <c r="H312" s="109"/>
      <c r="I312" s="109"/>
      <c r="J312" s="109"/>
      <c r="K312" s="109"/>
      <c r="L312" s="109"/>
    </row>
    <row r="313" spans="2:12">
      <c r="B313" s="108"/>
      <c r="C313" s="108"/>
      <c r="D313" s="109"/>
      <c r="E313" s="109"/>
      <c r="F313" s="109"/>
      <c r="G313" s="109"/>
      <c r="H313" s="109"/>
      <c r="I313" s="109"/>
      <c r="J313" s="109"/>
      <c r="K313" s="109"/>
      <c r="L313" s="109"/>
    </row>
    <row r="314" spans="2:12">
      <c r="B314" s="108"/>
      <c r="C314" s="108"/>
      <c r="D314" s="109"/>
      <c r="E314" s="109"/>
      <c r="F314" s="109"/>
      <c r="G314" s="109"/>
      <c r="H314" s="109"/>
      <c r="I314" s="109"/>
      <c r="J314" s="109"/>
      <c r="K314" s="109"/>
      <c r="L314" s="109"/>
    </row>
    <row r="315" spans="2:12">
      <c r="B315" s="108"/>
      <c r="C315" s="108"/>
      <c r="D315" s="109"/>
      <c r="E315" s="109"/>
      <c r="F315" s="109"/>
      <c r="G315" s="109"/>
      <c r="H315" s="109"/>
      <c r="I315" s="109"/>
      <c r="J315" s="109"/>
      <c r="K315" s="109"/>
      <c r="L315" s="109"/>
    </row>
    <row r="316" spans="2:12">
      <c r="B316" s="108"/>
      <c r="C316" s="108"/>
      <c r="D316" s="109"/>
      <c r="E316" s="109"/>
      <c r="F316" s="109"/>
      <c r="G316" s="109"/>
      <c r="H316" s="109"/>
      <c r="I316" s="109"/>
      <c r="J316" s="109"/>
      <c r="K316" s="109"/>
      <c r="L316" s="109"/>
    </row>
    <row r="317" spans="2:12">
      <c r="B317" s="108"/>
      <c r="C317" s="108"/>
      <c r="D317" s="109"/>
      <c r="E317" s="109"/>
      <c r="F317" s="109"/>
      <c r="G317" s="109"/>
      <c r="H317" s="109"/>
      <c r="I317" s="109"/>
      <c r="J317" s="109"/>
      <c r="K317" s="109"/>
      <c r="L317" s="109"/>
    </row>
    <row r="318" spans="2:12">
      <c r="B318" s="108"/>
      <c r="C318" s="108"/>
      <c r="D318" s="109"/>
      <c r="E318" s="109"/>
      <c r="F318" s="109"/>
      <c r="G318" s="109"/>
      <c r="H318" s="109"/>
      <c r="I318" s="109"/>
      <c r="J318" s="109"/>
      <c r="K318" s="109"/>
      <c r="L318" s="109"/>
    </row>
    <row r="319" spans="2:12">
      <c r="B319" s="108"/>
      <c r="C319" s="108"/>
      <c r="D319" s="109"/>
      <c r="E319" s="109"/>
      <c r="F319" s="109"/>
      <c r="G319" s="109"/>
      <c r="H319" s="109"/>
      <c r="I319" s="109"/>
      <c r="J319" s="109"/>
      <c r="K319" s="109"/>
      <c r="L319" s="109"/>
    </row>
    <row r="320" spans="2:12">
      <c r="B320" s="108"/>
      <c r="C320" s="108"/>
      <c r="D320" s="109"/>
      <c r="E320" s="109"/>
      <c r="F320" s="109"/>
      <c r="G320" s="109"/>
      <c r="H320" s="109"/>
      <c r="I320" s="109"/>
      <c r="J320" s="109"/>
      <c r="K320" s="109"/>
      <c r="L320" s="109"/>
    </row>
    <row r="321" spans="2:12">
      <c r="B321" s="108"/>
      <c r="C321" s="108"/>
      <c r="D321" s="109"/>
      <c r="E321" s="109"/>
      <c r="F321" s="109"/>
      <c r="G321" s="109"/>
      <c r="H321" s="109"/>
      <c r="I321" s="109"/>
      <c r="J321" s="109"/>
      <c r="K321" s="109"/>
      <c r="L321" s="109"/>
    </row>
    <row r="322" spans="2:12">
      <c r="B322" s="108"/>
      <c r="C322" s="108"/>
      <c r="D322" s="109"/>
      <c r="E322" s="109"/>
      <c r="F322" s="109"/>
      <c r="G322" s="109"/>
      <c r="H322" s="109"/>
      <c r="I322" s="109"/>
      <c r="J322" s="109"/>
      <c r="K322" s="109"/>
      <c r="L322" s="109"/>
    </row>
    <row r="323" spans="2:12">
      <c r="B323" s="108"/>
      <c r="C323" s="108"/>
      <c r="D323" s="109"/>
      <c r="E323" s="109"/>
      <c r="F323" s="109"/>
      <c r="G323" s="109"/>
      <c r="H323" s="109"/>
      <c r="I323" s="109"/>
      <c r="J323" s="109"/>
      <c r="K323" s="109"/>
      <c r="L323" s="109"/>
    </row>
    <row r="324" spans="2:12">
      <c r="B324" s="108"/>
      <c r="C324" s="108"/>
      <c r="D324" s="109"/>
      <c r="E324" s="109"/>
      <c r="F324" s="109"/>
      <c r="G324" s="109"/>
      <c r="H324" s="109"/>
      <c r="I324" s="109"/>
      <c r="J324" s="109"/>
      <c r="K324" s="109"/>
      <c r="L324" s="109"/>
    </row>
    <row r="325" spans="2:12">
      <c r="B325" s="108"/>
      <c r="C325" s="108"/>
      <c r="D325" s="109"/>
      <c r="E325" s="109"/>
      <c r="F325" s="109"/>
      <c r="G325" s="109"/>
      <c r="H325" s="109"/>
      <c r="I325" s="109"/>
      <c r="J325" s="109"/>
      <c r="K325" s="109"/>
      <c r="L325" s="109"/>
    </row>
    <row r="326" spans="2:12">
      <c r="B326" s="108"/>
      <c r="C326" s="108"/>
      <c r="D326" s="109"/>
      <c r="E326" s="109"/>
      <c r="F326" s="109"/>
      <c r="G326" s="109"/>
      <c r="H326" s="109"/>
      <c r="I326" s="109"/>
      <c r="J326" s="109"/>
      <c r="K326" s="109"/>
      <c r="L326" s="109"/>
    </row>
    <row r="327" spans="2:12">
      <c r="B327" s="108"/>
      <c r="C327" s="108"/>
      <c r="D327" s="109"/>
      <c r="E327" s="109"/>
      <c r="F327" s="109"/>
      <c r="G327" s="109"/>
      <c r="H327" s="109"/>
      <c r="I327" s="109"/>
      <c r="J327" s="109"/>
      <c r="K327" s="109"/>
      <c r="L327" s="109"/>
    </row>
    <row r="328" spans="2:12">
      <c r="B328" s="108"/>
      <c r="C328" s="108"/>
      <c r="D328" s="109"/>
      <c r="E328" s="109"/>
      <c r="F328" s="109"/>
      <c r="G328" s="109"/>
      <c r="H328" s="109"/>
      <c r="I328" s="109"/>
      <c r="J328" s="109"/>
      <c r="K328" s="109"/>
      <c r="L328" s="109"/>
    </row>
    <row r="329" spans="2:12">
      <c r="B329" s="108"/>
      <c r="C329" s="108"/>
      <c r="D329" s="109"/>
      <c r="E329" s="109"/>
      <c r="F329" s="109"/>
      <c r="G329" s="109"/>
      <c r="H329" s="109"/>
      <c r="I329" s="109"/>
      <c r="J329" s="109"/>
      <c r="K329" s="109"/>
      <c r="L329" s="109"/>
    </row>
    <row r="330" spans="2:12">
      <c r="B330" s="108"/>
      <c r="C330" s="108"/>
      <c r="D330" s="109"/>
      <c r="E330" s="109"/>
      <c r="F330" s="109"/>
      <c r="G330" s="109"/>
      <c r="H330" s="109"/>
      <c r="I330" s="109"/>
      <c r="J330" s="109"/>
      <c r="K330" s="109"/>
      <c r="L330" s="109"/>
    </row>
    <row r="331" spans="2:12">
      <c r="B331" s="108"/>
      <c r="C331" s="108"/>
      <c r="D331" s="109"/>
      <c r="E331" s="109"/>
      <c r="F331" s="109"/>
      <c r="G331" s="109"/>
      <c r="H331" s="109"/>
      <c r="I331" s="109"/>
      <c r="J331" s="109"/>
      <c r="K331" s="109"/>
      <c r="L331" s="109"/>
    </row>
    <row r="332" spans="2:12">
      <c r="B332" s="108"/>
      <c r="C332" s="108"/>
      <c r="D332" s="109"/>
      <c r="E332" s="109"/>
      <c r="F332" s="109"/>
      <c r="G332" s="109"/>
      <c r="H332" s="109"/>
      <c r="I332" s="109"/>
      <c r="J332" s="109"/>
      <c r="K332" s="109"/>
      <c r="L332" s="109"/>
    </row>
    <row r="333" spans="2:12">
      <c r="B333" s="108"/>
      <c r="C333" s="108"/>
      <c r="D333" s="109"/>
      <c r="E333" s="109"/>
      <c r="F333" s="109"/>
      <c r="G333" s="109"/>
      <c r="H333" s="109"/>
      <c r="I333" s="109"/>
      <c r="J333" s="109"/>
      <c r="K333" s="109"/>
      <c r="L333" s="109"/>
    </row>
    <row r="334" spans="2:12">
      <c r="B334" s="108"/>
      <c r="C334" s="108"/>
      <c r="D334" s="109"/>
      <c r="E334" s="109"/>
      <c r="F334" s="109"/>
      <c r="G334" s="109"/>
      <c r="H334" s="109"/>
      <c r="I334" s="109"/>
      <c r="J334" s="109"/>
      <c r="K334" s="109"/>
      <c r="L334" s="109"/>
    </row>
    <row r="335" spans="2:12">
      <c r="B335" s="108"/>
      <c r="C335" s="108"/>
      <c r="D335" s="109"/>
      <c r="E335" s="109"/>
      <c r="F335" s="109"/>
      <c r="G335" s="109"/>
      <c r="H335" s="109"/>
      <c r="I335" s="109"/>
      <c r="J335" s="109"/>
      <c r="K335" s="109"/>
      <c r="L335" s="109"/>
    </row>
    <row r="336" spans="2:12">
      <c r="B336" s="108"/>
      <c r="C336" s="108"/>
      <c r="D336" s="109"/>
      <c r="E336" s="109"/>
      <c r="F336" s="109"/>
      <c r="G336" s="109"/>
      <c r="H336" s="109"/>
      <c r="I336" s="109"/>
      <c r="J336" s="109"/>
      <c r="K336" s="109"/>
      <c r="L336" s="109"/>
    </row>
    <row r="337" spans="2:12">
      <c r="B337" s="108"/>
      <c r="C337" s="108"/>
      <c r="D337" s="109"/>
      <c r="E337" s="109"/>
      <c r="F337" s="109"/>
      <c r="G337" s="109"/>
      <c r="H337" s="109"/>
      <c r="I337" s="109"/>
      <c r="J337" s="109"/>
      <c r="K337" s="109"/>
      <c r="L337" s="109"/>
    </row>
    <row r="338" spans="2:12">
      <c r="B338" s="108"/>
      <c r="C338" s="108"/>
      <c r="D338" s="109"/>
      <c r="E338" s="109"/>
      <c r="F338" s="109"/>
      <c r="G338" s="109"/>
      <c r="H338" s="109"/>
      <c r="I338" s="109"/>
      <c r="J338" s="109"/>
      <c r="K338" s="109"/>
      <c r="L338" s="109"/>
    </row>
    <row r="339" spans="2:12">
      <c r="B339" s="108"/>
      <c r="C339" s="108"/>
      <c r="D339" s="109"/>
      <c r="E339" s="109"/>
      <c r="F339" s="109"/>
      <c r="G339" s="109"/>
      <c r="H339" s="109"/>
      <c r="I339" s="109"/>
      <c r="J339" s="109"/>
      <c r="K339" s="109"/>
      <c r="L339" s="109"/>
    </row>
    <row r="340" spans="2:12">
      <c r="B340" s="108"/>
      <c r="C340" s="108"/>
      <c r="D340" s="109"/>
      <c r="E340" s="109"/>
      <c r="F340" s="109"/>
      <c r="G340" s="109"/>
      <c r="H340" s="109"/>
      <c r="I340" s="109"/>
      <c r="J340" s="109"/>
      <c r="K340" s="109"/>
      <c r="L340" s="109"/>
    </row>
    <row r="341" spans="2:12">
      <c r="B341" s="108"/>
      <c r="C341" s="108"/>
      <c r="D341" s="109"/>
      <c r="E341" s="109"/>
      <c r="F341" s="109"/>
      <c r="G341" s="109"/>
      <c r="H341" s="109"/>
      <c r="I341" s="109"/>
      <c r="J341" s="109"/>
      <c r="K341" s="109"/>
      <c r="L341" s="109"/>
    </row>
    <row r="342" spans="2:12">
      <c r="B342" s="108"/>
      <c r="C342" s="108"/>
      <c r="D342" s="109"/>
      <c r="E342" s="109"/>
      <c r="F342" s="109"/>
      <c r="G342" s="109"/>
      <c r="H342" s="109"/>
      <c r="I342" s="109"/>
      <c r="J342" s="109"/>
      <c r="K342" s="109"/>
      <c r="L342" s="109"/>
    </row>
    <row r="343" spans="2:12">
      <c r="B343" s="108"/>
      <c r="C343" s="108"/>
      <c r="D343" s="109"/>
      <c r="E343" s="109"/>
      <c r="F343" s="109"/>
      <c r="G343" s="109"/>
      <c r="H343" s="109"/>
      <c r="I343" s="109"/>
      <c r="J343" s="109"/>
      <c r="K343" s="109"/>
      <c r="L343" s="109"/>
    </row>
    <row r="344" spans="2:12">
      <c r="B344" s="108"/>
      <c r="C344" s="108"/>
      <c r="D344" s="109"/>
      <c r="E344" s="109"/>
      <c r="F344" s="109"/>
      <c r="G344" s="109"/>
      <c r="H344" s="109"/>
      <c r="I344" s="109"/>
      <c r="J344" s="109"/>
      <c r="K344" s="109"/>
      <c r="L344" s="109"/>
    </row>
    <row r="345" spans="2:12">
      <c r="B345" s="108"/>
      <c r="C345" s="108"/>
      <c r="D345" s="109"/>
      <c r="E345" s="109"/>
      <c r="F345" s="109"/>
      <c r="G345" s="109"/>
      <c r="H345" s="109"/>
      <c r="I345" s="109"/>
      <c r="J345" s="109"/>
      <c r="K345" s="109"/>
      <c r="L345" s="109"/>
    </row>
    <row r="346" spans="2:12">
      <c r="B346" s="108"/>
      <c r="C346" s="108"/>
      <c r="D346" s="109"/>
      <c r="E346" s="109"/>
      <c r="F346" s="109"/>
      <c r="G346" s="109"/>
      <c r="H346" s="109"/>
      <c r="I346" s="109"/>
      <c r="J346" s="109"/>
      <c r="K346" s="109"/>
      <c r="L346" s="109"/>
    </row>
    <row r="347" spans="2:12">
      <c r="B347" s="108"/>
      <c r="C347" s="108"/>
      <c r="D347" s="109"/>
      <c r="E347" s="109"/>
      <c r="F347" s="109"/>
      <c r="G347" s="109"/>
      <c r="H347" s="109"/>
      <c r="I347" s="109"/>
      <c r="J347" s="109"/>
      <c r="K347" s="109"/>
      <c r="L347" s="109"/>
    </row>
    <row r="348" spans="2:12">
      <c r="B348" s="108"/>
      <c r="C348" s="108"/>
      <c r="D348" s="109"/>
      <c r="E348" s="109"/>
      <c r="F348" s="109"/>
      <c r="G348" s="109"/>
      <c r="H348" s="109"/>
      <c r="I348" s="109"/>
      <c r="J348" s="109"/>
      <c r="K348" s="109"/>
      <c r="L348" s="109"/>
    </row>
    <row r="349" spans="2:12">
      <c r="B349" s="108"/>
      <c r="C349" s="108"/>
      <c r="D349" s="109"/>
      <c r="E349" s="109"/>
      <c r="F349" s="109"/>
      <c r="G349" s="109"/>
      <c r="H349" s="109"/>
      <c r="I349" s="109"/>
      <c r="J349" s="109"/>
      <c r="K349" s="109"/>
      <c r="L349" s="109"/>
    </row>
    <row r="350" spans="2:12">
      <c r="B350" s="108"/>
      <c r="C350" s="108"/>
      <c r="D350" s="109"/>
      <c r="E350" s="109"/>
      <c r="F350" s="109"/>
      <c r="G350" s="109"/>
      <c r="H350" s="109"/>
      <c r="I350" s="109"/>
      <c r="J350" s="109"/>
      <c r="K350" s="109"/>
      <c r="L350" s="109"/>
    </row>
    <row r="351" spans="2:12">
      <c r="B351" s="108"/>
      <c r="C351" s="108"/>
      <c r="D351" s="109"/>
      <c r="E351" s="109"/>
      <c r="F351" s="109"/>
      <c r="G351" s="109"/>
      <c r="H351" s="109"/>
      <c r="I351" s="109"/>
      <c r="J351" s="109"/>
      <c r="K351" s="109"/>
      <c r="L351" s="109"/>
    </row>
    <row r="352" spans="2:12">
      <c r="B352" s="108"/>
      <c r="C352" s="108"/>
      <c r="D352" s="109"/>
      <c r="E352" s="109"/>
      <c r="F352" s="109"/>
      <c r="G352" s="109"/>
      <c r="H352" s="109"/>
      <c r="I352" s="109"/>
      <c r="J352" s="109"/>
      <c r="K352" s="109"/>
      <c r="L352" s="109"/>
    </row>
    <row r="353" spans="2:12">
      <c r="B353" s="108"/>
      <c r="C353" s="108"/>
      <c r="D353" s="109"/>
      <c r="E353" s="109"/>
      <c r="F353" s="109"/>
      <c r="G353" s="109"/>
      <c r="H353" s="109"/>
      <c r="I353" s="109"/>
      <c r="J353" s="109"/>
      <c r="K353" s="109"/>
      <c r="L353" s="109"/>
    </row>
    <row r="354" spans="2:12">
      <c r="B354" s="108"/>
      <c r="C354" s="108"/>
      <c r="D354" s="109"/>
      <c r="E354" s="109"/>
      <c r="F354" s="109"/>
      <c r="G354" s="109"/>
      <c r="H354" s="109"/>
      <c r="I354" s="109"/>
      <c r="J354" s="109"/>
      <c r="K354" s="109"/>
      <c r="L354" s="109"/>
    </row>
    <row r="355" spans="2:12">
      <c r="B355" s="108"/>
      <c r="C355" s="108"/>
      <c r="D355" s="109"/>
      <c r="E355" s="109"/>
      <c r="F355" s="109"/>
      <c r="G355" s="109"/>
      <c r="H355" s="109"/>
      <c r="I355" s="109"/>
      <c r="J355" s="109"/>
      <c r="K355" s="109"/>
      <c r="L355" s="109"/>
    </row>
    <row r="356" spans="2:12">
      <c r="B356" s="108"/>
      <c r="C356" s="108"/>
      <c r="D356" s="109"/>
      <c r="E356" s="109"/>
      <c r="F356" s="109"/>
      <c r="G356" s="109"/>
      <c r="H356" s="109"/>
      <c r="I356" s="109"/>
      <c r="J356" s="109"/>
      <c r="K356" s="109"/>
      <c r="L356" s="109"/>
    </row>
    <row r="357" spans="2:12">
      <c r="B357" s="108"/>
      <c r="C357" s="108"/>
      <c r="D357" s="109"/>
      <c r="E357" s="109"/>
      <c r="F357" s="109"/>
      <c r="G357" s="109"/>
      <c r="H357" s="109"/>
      <c r="I357" s="109"/>
      <c r="J357" s="109"/>
      <c r="K357" s="109"/>
      <c r="L357" s="109"/>
    </row>
    <row r="358" spans="2:12">
      <c r="B358" s="108"/>
      <c r="C358" s="108"/>
      <c r="D358" s="109"/>
      <c r="E358" s="109"/>
      <c r="F358" s="109"/>
      <c r="G358" s="109"/>
      <c r="H358" s="109"/>
      <c r="I358" s="109"/>
      <c r="J358" s="109"/>
      <c r="K358" s="109"/>
      <c r="L358" s="109"/>
    </row>
    <row r="359" spans="2:12">
      <c r="B359" s="108"/>
      <c r="C359" s="108"/>
      <c r="D359" s="109"/>
      <c r="E359" s="109"/>
      <c r="F359" s="109"/>
      <c r="G359" s="109"/>
      <c r="H359" s="109"/>
      <c r="I359" s="109"/>
      <c r="J359" s="109"/>
      <c r="K359" s="109"/>
      <c r="L359" s="109"/>
    </row>
    <row r="360" spans="2:12">
      <c r="B360" s="108"/>
      <c r="C360" s="108"/>
      <c r="D360" s="109"/>
      <c r="E360" s="109"/>
      <c r="F360" s="109"/>
      <c r="G360" s="109"/>
      <c r="H360" s="109"/>
      <c r="I360" s="109"/>
      <c r="J360" s="109"/>
      <c r="K360" s="109"/>
      <c r="L360" s="109"/>
    </row>
    <row r="361" spans="2:12">
      <c r="B361" s="108"/>
      <c r="C361" s="108"/>
      <c r="D361" s="109"/>
      <c r="E361" s="109"/>
      <c r="F361" s="109"/>
      <c r="G361" s="109"/>
      <c r="H361" s="109"/>
      <c r="I361" s="109"/>
      <c r="J361" s="109"/>
      <c r="K361" s="109"/>
      <c r="L361" s="109"/>
    </row>
    <row r="362" spans="2:12">
      <c r="B362" s="108"/>
      <c r="C362" s="108"/>
      <c r="D362" s="109"/>
      <c r="E362" s="109"/>
      <c r="F362" s="109"/>
      <c r="G362" s="109"/>
      <c r="H362" s="109"/>
      <c r="I362" s="109"/>
      <c r="J362" s="109"/>
      <c r="K362" s="109"/>
      <c r="L362" s="109"/>
    </row>
    <row r="363" spans="2:12">
      <c r="B363" s="108"/>
      <c r="C363" s="108"/>
      <c r="D363" s="109"/>
      <c r="E363" s="109"/>
      <c r="F363" s="109"/>
      <c r="G363" s="109"/>
      <c r="H363" s="109"/>
      <c r="I363" s="109"/>
      <c r="J363" s="109"/>
      <c r="K363" s="109"/>
      <c r="L363" s="109"/>
    </row>
    <row r="364" spans="2:12">
      <c r="B364" s="108"/>
      <c r="C364" s="108"/>
      <c r="D364" s="109"/>
      <c r="E364" s="109"/>
      <c r="F364" s="109"/>
      <c r="G364" s="109"/>
      <c r="H364" s="109"/>
      <c r="I364" s="109"/>
      <c r="J364" s="109"/>
      <c r="K364" s="109"/>
      <c r="L364" s="109"/>
    </row>
    <row r="365" spans="2:12">
      <c r="B365" s="108"/>
      <c r="C365" s="108"/>
      <c r="D365" s="109"/>
      <c r="E365" s="109"/>
      <c r="F365" s="109"/>
      <c r="G365" s="109"/>
      <c r="H365" s="109"/>
      <c r="I365" s="109"/>
      <c r="J365" s="109"/>
      <c r="K365" s="109"/>
      <c r="L365" s="109"/>
    </row>
    <row r="366" spans="2:12">
      <c r="B366" s="108"/>
      <c r="C366" s="108"/>
      <c r="D366" s="109"/>
      <c r="E366" s="109"/>
      <c r="F366" s="109"/>
      <c r="G366" s="109"/>
      <c r="H366" s="109"/>
      <c r="I366" s="109"/>
      <c r="J366" s="109"/>
      <c r="K366" s="109"/>
      <c r="L366" s="109"/>
    </row>
    <row r="367" spans="2:12">
      <c r="B367" s="108"/>
      <c r="C367" s="108"/>
      <c r="D367" s="109"/>
      <c r="E367" s="109"/>
      <c r="F367" s="109"/>
      <c r="G367" s="109"/>
      <c r="H367" s="109"/>
      <c r="I367" s="109"/>
      <c r="J367" s="109"/>
      <c r="K367" s="109"/>
      <c r="L367" s="109"/>
    </row>
    <row r="368" spans="2:12">
      <c r="B368" s="108"/>
      <c r="C368" s="108"/>
      <c r="D368" s="109"/>
      <c r="E368" s="109"/>
      <c r="F368" s="109"/>
      <c r="G368" s="109"/>
      <c r="H368" s="109"/>
      <c r="I368" s="109"/>
      <c r="J368" s="109"/>
      <c r="K368" s="109"/>
      <c r="L368" s="109"/>
    </row>
    <row r="369" spans="2:12">
      <c r="B369" s="108"/>
      <c r="C369" s="108"/>
      <c r="D369" s="109"/>
      <c r="E369" s="109"/>
      <c r="F369" s="109"/>
      <c r="G369" s="109"/>
      <c r="H369" s="109"/>
      <c r="I369" s="109"/>
      <c r="J369" s="109"/>
      <c r="K369" s="109"/>
      <c r="L369" s="109"/>
    </row>
    <row r="370" spans="2:12">
      <c r="B370" s="108"/>
      <c r="C370" s="108"/>
      <c r="D370" s="109"/>
      <c r="E370" s="109"/>
      <c r="F370" s="109"/>
      <c r="G370" s="109"/>
      <c r="H370" s="109"/>
      <c r="I370" s="109"/>
      <c r="J370" s="109"/>
      <c r="K370" s="109"/>
      <c r="L370" s="109"/>
    </row>
    <row r="371" spans="2:12">
      <c r="B371" s="108"/>
      <c r="C371" s="108"/>
      <c r="D371" s="109"/>
      <c r="E371" s="109"/>
      <c r="F371" s="109"/>
      <c r="G371" s="109"/>
      <c r="H371" s="109"/>
      <c r="I371" s="109"/>
      <c r="J371" s="109"/>
      <c r="K371" s="109"/>
      <c r="L371" s="109"/>
    </row>
    <row r="372" spans="2:12">
      <c r="B372" s="108"/>
      <c r="C372" s="108"/>
      <c r="D372" s="109"/>
      <c r="E372" s="109"/>
      <c r="F372" s="109"/>
      <c r="G372" s="109"/>
      <c r="H372" s="109"/>
      <c r="I372" s="109"/>
      <c r="J372" s="109"/>
      <c r="K372" s="109"/>
      <c r="L372" s="109"/>
    </row>
    <row r="373" spans="2:12">
      <c r="B373" s="108"/>
      <c r="C373" s="108"/>
      <c r="D373" s="109"/>
      <c r="E373" s="109"/>
      <c r="F373" s="109"/>
      <c r="G373" s="109"/>
      <c r="H373" s="109"/>
      <c r="I373" s="109"/>
      <c r="J373" s="109"/>
      <c r="K373" s="109"/>
      <c r="L373" s="109"/>
    </row>
    <row r="374" spans="2:12">
      <c r="B374" s="108"/>
      <c r="C374" s="108"/>
      <c r="D374" s="109"/>
      <c r="E374" s="109"/>
      <c r="F374" s="109"/>
      <c r="G374" s="109"/>
      <c r="H374" s="109"/>
      <c r="I374" s="109"/>
      <c r="J374" s="109"/>
      <c r="K374" s="109"/>
      <c r="L374" s="109"/>
    </row>
    <row r="375" spans="2:12">
      <c r="B375" s="108"/>
      <c r="C375" s="108"/>
      <c r="D375" s="109"/>
      <c r="E375" s="109"/>
      <c r="F375" s="109"/>
      <c r="G375" s="109"/>
      <c r="H375" s="109"/>
      <c r="I375" s="109"/>
      <c r="J375" s="109"/>
      <c r="K375" s="109"/>
      <c r="L375" s="109"/>
    </row>
    <row r="376" spans="2:12">
      <c r="B376" s="108"/>
      <c r="C376" s="108"/>
      <c r="D376" s="109"/>
      <c r="E376" s="109"/>
      <c r="F376" s="109"/>
      <c r="G376" s="109"/>
      <c r="H376" s="109"/>
      <c r="I376" s="109"/>
      <c r="J376" s="109"/>
      <c r="K376" s="109"/>
      <c r="L376" s="109"/>
    </row>
    <row r="377" spans="2:12">
      <c r="B377" s="108"/>
      <c r="C377" s="108"/>
      <c r="D377" s="109"/>
      <c r="E377" s="109"/>
      <c r="F377" s="109"/>
      <c r="G377" s="109"/>
      <c r="H377" s="109"/>
      <c r="I377" s="109"/>
      <c r="J377" s="109"/>
      <c r="K377" s="109"/>
      <c r="L377" s="109"/>
    </row>
    <row r="378" spans="2:12">
      <c r="B378" s="108"/>
      <c r="C378" s="108"/>
      <c r="D378" s="109"/>
      <c r="E378" s="109"/>
      <c r="F378" s="109"/>
      <c r="G378" s="109"/>
      <c r="H378" s="109"/>
      <c r="I378" s="109"/>
      <c r="J378" s="109"/>
      <c r="K378" s="109"/>
      <c r="L378" s="109"/>
    </row>
    <row r="379" spans="2:12">
      <c r="B379" s="108"/>
      <c r="C379" s="108"/>
      <c r="D379" s="109"/>
      <c r="E379" s="109"/>
      <c r="F379" s="109"/>
      <c r="G379" s="109"/>
      <c r="H379" s="109"/>
      <c r="I379" s="109"/>
      <c r="J379" s="109"/>
      <c r="K379" s="109"/>
      <c r="L379" s="109"/>
    </row>
    <row r="380" spans="2:12">
      <c r="B380" s="108"/>
      <c r="C380" s="108"/>
      <c r="D380" s="109"/>
      <c r="E380" s="109"/>
      <c r="F380" s="109"/>
      <c r="G380" s="109"/>
      <c r="H380" s="109"/>
      <c r="I380" s="109"/>
      <c r="J380" s="109"/>
      <c r="K380" s="109"/>
      <c r="L380" s="109"/>
    </row>
    <row r="381" spans="2:12">
      <c r="B381" s="108"/>
      <c r="C381" s="108"/>
      <c r="D381" s="109"/>
      <c r="E381" s="109"/>
      <c r="F381" s="109"/>
      <c r="G381" s="109"/>
      <c r="H381" s="109"/>
      <c r="I381" s="109"/>
      <c r="J381" s="109"/>
      <c r="K381" s="109"/>
      <c r="L381" s="109"/>
    </row>
    <row r="382" spans="2:12">
      <c r="B382" s="108"/>
      <c r="C382" s="108"/>
      <c r="D382" s="109"/>
      <c r="E382" s="109"/>
      <c r="F382" s="109"/>
      <c r="G382" s="109"/>
      <c r="H382" s="109"/>
      <c r="I382" s="109"/>
      <c r="J382" s="109"/>
      <c r="K382" s="109"/>
      <c r="L382" s="109"/>
    </row>
    <row r="383" spans="2:12">
      <c r="B383" s="108"/>
      <c r="C383" s="108"/>
      <c r="D383" s="109"/>
      <c r="E383" s="109"/>
      <c r="F383" s="109"/>
      <c r="G383" s="109"/>
      <c r="H383" s="109"/>
      <c r="I383" s="109"/>
      <c r="J383" s="109"/>
      <c r="K383" s="109"/>
      <c r="L383" s="109"/>
    </row>
    <row r="384" spans="2:12">
      <c r="B384" s="108"/>
      <c r="C384" s="108"/>
      <c r="D384" s="109"/>
      <c r="E384" s="109"/>
      <c r="F384" s="109"/>
      <c r="G384" s="109"/>
      <c r="H384" s="109"/>
      <c r="I384" s="109"/>
      <c r="J384" s="109"/>
      <c r="K384" s="109"/>
      <c r="L384" s="109"/>
    </row>
    <row r="385" spans="2:12">
      <c r="B385" s="108"/>
      <c r="C385" s="108"/>
      <c r="D385" s="109"/>
      <c r="E385" s="109"/>
      <c r="F385" s="109"/>
      <c r="G385" s="109"/>
      <c r="H385" s="109"/>
      <c r="I385" s="109"/>
      <c r="J385" s="109"/>
      <c r="K385" s="109"/>
      <c r="L385" s="109"/>
    </row>
    <row r="386" spans="2:12">
      <c r="B386" s="108"/>
      <c r="C386" s="108"/>
      <c r="D386" s="109"/>
      <c r="E386" s="109"/>
      <c r="F386" s="109"/>
      <c r="G386" s="109"/>
      <c r="H386" s="109"/>
      <c r="I386" s="109"/>
      <c r="J386" s="109"/>
      <c r="K386" s="109"/>
      <c r="L386" s="109"/>
    </row>
    <row r="387" spans="2:12">
      <c r="B387" s="108"/>
      <c r="C387" s="108"/>
      <c r="D387" s="109"/>
      <c r="E387" s="109"/>
      <c r="F387" s="109"/>
      <c r="G387" s="109"/>
      <c r="H387" s="109"/>
      <c r="I387" s="109"/>
      <c r="J387" s="109"/>
      <c r="K387" s="109"/>
      <c r="L387" s="109"/>
    </row>
    <row r="388" spans="2:12">
      <c r="B388" s="108"/>
      <c r="C388" s="108"/>
      <c r="D388" s="109"/>
      <c r="E388" s="109"/>
      <c r="F388" s="109"/>
      <c r="G388" s="109"/>
      <c r="H388" s="109"/>
      <c r="I388" s="109"/>
      <c r="J388" s="109"/>
      <c r="K388" s="109"/>
      <c r="L388" s="109"/>
    </row>
    <row r="389" spans="2:12">
      <c r="B389" s="108"/>
      <c r="C389" s="108"/>
      <c r="D389" s="109"/>
      <c r="E389" s="109"/>
      <c r="F389" s="109"/>
      <c r="G389" s="109"/>
      <c r="H389" s="109"/>
      <c r="I389" s="109"/>
      <c r="J389" s="109"/>
      <c r="K389" s="109"/>
      <c r="L389" s="109"/>
    </row>
    <row r="390" spans="2:12">
      <c r="B390" s="108"/>
      <c r="C390" s="108"/>
      <c r="D390" s="109"/>
      <c r="E390" s="109"/>
      <c r="F390" s="109"/>
      <c r="G390" s="109"/>
      <c r="H390" s="109"/>
      <c r="I390" s="109"/>
      <c r="J390" s="109"/>
      <c r="K390" s="109"/>
      <c r="L390" s="109"/>
    </row>
    <row r="391" spans="2:12">
      <c r="B391" s="108"/>
      <c r="C391" s="108"/>
      <c r="D391" s="109"/>
      <c r="E391" s="109"/>
      <c r="F391" s="109"/>
      <c r="G391" s="109"/>
      <c r="H391" s="109"/>
      <c r="I391" s="109"/>
      <c r="J391" s="109"/>
      <c r="K391" s="109"/>
      <c r="L391" s="109"/>
    </row>
    <row r="392" spans="2:12">
      <c r="B392" s="108"/>
      <c r="C392" s="108"/>
      <c r="D392" s="109"/>
      <c r="E392" s="109"/>
      <c r="F392" s="109"/>
      <c r="G392" s="109"/>
      <c r="H392" s="109"/>
      <c r="I392" s="109"/>
      <c r="J392" s="109"/>
      <c r="K392" s="109"/>
      <c r="L392" s="109"/>
    </row>
    <row r="393" spans="2:12">
      <c r="B393" s="108"/>
      <c r="C393" s="108"/>
      <c r="D393" s="109"/>
      <c r="E393" s="109"/>
      <c r="F393" s="109"/>
      <c r="G393" s="109"/>
      <c r="H393" s="109"/>
      <c r="I393" s="109"/>
      <c r="J393" s="109"/>
      <c r="K393" s="109"/>
      <c r="L393" s="109"/>
    </row>
    <row r="394" spans="2:12">
      <c r="B394" s="108"/>
      <c r="C394" s="108"/>
      <c r="D394" s="109"/>
      <c r="E394" s="109"/>
      <c r="F394" s="109"/>
      <c r="G394" s="109"/>
      <c r="H394" s="109"/>
      <c r="I394" s="109"/>
      <c r="J394" s="109"/>
      <c r="K394" s="109"/>
      <c r="L394" s="109"/>
    </row>
    <row r="395" spans="2:12">
      <c r="B395" s="108"/>
      <c r="C395" s="108"/>
      <c r="D395" s="109"/>
      <c r="E395" s="109"/>
      <c r="F395" s="109"/>
      <c r="G395" s="109"/>
      <c r="H395" s="109"/>
      <c r="I395" s="109"/>
      <c r="J395" s="109"/>
      <c r="K395" s="109"/>
      <c r="L395" s="109"/>
    </row>
    <row r="396" spans="2:12">
      <c r="B396" s="108"/>
      <c r="C396" s="108"/>
      <c r="D396" s="109"/>
      <c r="E396" s="109"/>
      <c r="F396" s="109"/>
      <c r="G396" s="109"/>
      <c r="H396" s="109"/>
      <c r="I396" s="109"/>
      <c r="J396" s="109"/>
      <c r="K396" s="109"/>
      <c r="L396" s="109"/>
    </row>
    <row r="397" spans="2:12">
      <c r="B397" s="108"/>
      <c r="C397" s="108"/>
      <c r="D397" s="109"/>
      <c r="E397" s="109"/>
      <c r="F397" s="109"/>
      <c r="G397" s="109"/>
      <c r="H397" s="109"/>
      <c r="I397" s="109"/>
      <c r="J397" s="109"/>
      <c r="K397" s="109"/>
      <c r="L397" s="109"/>
    </row>
    <row r="398" spans="2:12">
      <c r="B398" s="108"/>
      <c r="C398" s="108"/>
      <c r="D398" s="109"/>
      <c r="E398" s="109"/>
      <c r="F398" s="109"/>
      <c r="G398" s="109"/>
      <c r="H398" s="109"/>
      <c r="I398" s="109"/>
      <c r="J398" s="109"/>
      <c r="K398" s="109"/>
      <c r="L398" s="109"/>
    </row>
    <row r="399" spans="2:12">
      <c r="B399" s="108"/>
      <c r="C399" s="108"/>
      <c r="D399" s="109"/>
      <c r="E399" s="109"/>
      <c r="F399" s="109"/>
      <c r="G399" s="109"/>
      <c r="H399" s="109"/>
      <c r="I399" s="109"/>
      <c r="J399" s="109"/>
      <c r="K399" s="109"/>
      <c r="L399" s="109"/>
    </row>
    <row r="400" spans="2:12">
      <c r="B400" s="108"/>
      <c r="C400" s="108"/>
      <c r="D400" s="109"/>
      <c r="E400" s="109"/>
      <c r="F400" s="109"/>
      <c r="G400" s="109"/>
      <c r="H400" s="109"/>
      <c r="I400" s="109"/>
      <c r="J400" s="109"/>
      <c r="K400" s="109"/>
      <c r="L400" s="109"/>
    </row>
    <row r="401" spans="2:12">
      <c r="B401" s="108"/>
      <c r="C401" s="108"/>
      <c r="D401" s="109"/>
      <c r="E401" s="109"/>
      <c r="F401" s="109"/>
      <c r="G401" s="109"/>
      <c r="H401" s="109"/>
      <c r="I401" s="109"/>
      <c r="J401" s="109"/>
      <c r="K401" s="109"/>
      <c r="L401" s="109"/>
    </row>
    <row r="402" spans="2:12">
      <c r="B402" s="108"/>
      <c r="C402" s="108"/>
      <c r="D402" s="109"/>
      <c r="E402" s="109"/>
      <c r="F402" s="109"/>
      <c r="G402" s="109"/>
      <c r="H402" s="109"/>
      <c r="I402" s="109"/>
      <c r="J402" s="109"/>
      <c r="K402" s="109"/>
      <c r="L402" s="109"/>
    </row>
    <row r="403" spans="2:12">
      <c r="B403" s="108"/>
      <c r="C403" s="108"/>
      <c r="D403" s="109"/>
      <c r="E403" s="109"/>
      <c r="F403" s="109"/>
      <c r="G403" s="109"/>
      <c r="H403" s="109"/>
      <c r="I403" s="109"/>
      <c r="J403" s="109"/>
      <c r="K403" s="109"/>
      <c r="L403" s="109"/>
    </row>
    <row r="404" spans="2:12">
      <c r="B404" s="108"/>
      <c r="C404" s="108"/>
      <c r="D404" s="109"/>
      <c r="E404" s="109"/>
      <c r="F404" s="109"/>
      <c r="G404" s="109"/>
      <c r="H404" s="109"/>
      <c r="I404" s="109"/>
      <c r="J404" s="109"/>
      <c r="K404" s="109"/>
      <c r="L404" s="109"/>
    </row>
    <row r="405" spans="2:12">
      <c r="B405" s="108"/>
      <c r="C405" s="108"/>
      <c r="D405" s="109"/>
      <c r="E405" s="109"/>
      <c r="F405" s="109"/>
      <c r="G405" s="109"/>
      <c r="H405" s="109"/>
      <c r="I405" s="109"/>
      <c r="J405" s="109"/>
      <c r="K405" s="109"/>
      <c r="L405" s="109"/>
    </row>
    <row r="406" spans="2:12">
      <c r="B406" s="108"/>
      <c r="C406" s="108"/>
      <c r="D406" s="109"/>
      <c r="E406" s="109"/>
      <c r="F406" s="109"/>
      <c r="G406" s="109"/>
      <c r="H406" s="109"/>
      <c r="I406" s="109"/>
      <c r="J406" s="109"/>
      <c r="K406" s="109"/>
      <c r="L406" s="109"/>
    </row>
    <row r="407" spans="2:12">
      <c r="B407" s="108"/>
      <c r="C407" s="108"/>
      <c r="D407" s="109"/>
      <c r="E407" s="109"/>
      <c r="F407" s="109"/>
      <c r="G407" s="109"/>
      <c r="H407" s="109"/>
      <c r="I407" s="109"/>
      <c r="J407" s="109"/>
      <c r="K407" s="109"/>
      <c r="L407" s="109"/>
    </row>
    <row r="408" spans="2:12">
      <c r="B408" s="108"/>
      <c r="C408" s="108"/>
      <c r="D408" s="109"/>
      <c r="E408" s="109"/>
      <c r="F408" s="109"/>
      <c r="G408" s="109"/>
      <c r="H408" s="109"/>
      <c r="I408" s="109"/>
      <c r="J408" s="109"/>
      <c r="K408" s="109"/>
      <c r="L408" s="109"/>
    </row>
    <row r="409" spans="2:12">
      <c r="B409" s="108"/>
      <c r="C409" s="108"/>
      <c r="D409" s="109"/>
      <c r="E409" s="109"/>
      <c r="F409" s="109"/>
      <c r="G409" s="109"/>
      <c r="H409" s="109"/>
      <c r="I409" s="109"/>
      <c r="J409" s="109"/>
      <c r="K409" s="109"/>
      <c r="L409" s="109"/>
    </row>
    <row r="410" spans="2:12">
      <c r="B410" s="108"/>
      <c r="C410" s="108"/>
      <c r="D410" s="109"/>
      <c r="E410" s="109"/>
      <c r="F410" s="109"/>
      <c r="G410" s="109"/>
      <c r="H410" s="109"/>
      <c r="I410" s="109"/>
      <c r="J410" s="109"/>
      <c r="K410" s="109"/>
      <c r="L410" s="109"/>
    </row>
    <row r="411" spans="2:12">
      <c r="B411" s="108"/>
      <c r="C411" s="108"/>
      <c r="D411" s="109"/>
      <c r="E411" s="109"/>
      <c r="F411" s="109"/>
      <c r="G411" s="109"/>
      <c r="H411" s="109"/>
      <c r="I411" s="109"/>
      <c r="J411" s="109"/>
      <c r="K411" s="109"/>
      <c r="L411" s="109"/>
    </row>
    <row r="412" spans="2:12">
      <c r="B412" s="108"/>
      <c r="C412" s="108"/>
      <c r="D412" s="109"/>
      <c r="E412" s="109"/>
      <c r="F412" s="109"/>
      <c r="G412" s="109"/>
      <c r="H412" s="109"/>
      <c r="I412" s="109"/>
      <c r="J412" s="109"/>
      <c r="K412" s="109"/>
      <c r="L412" s="109"/>
    </row>
    <row r="413" spans="2:12">
      <c r="B413" s="108"/>
      <c r="C413" s="108"/>
      <c r="D413" s="109"/>
      <c r="E413" s="109"/>
      <c r="F413" s="109"/>
      <c r="G413" s="109"/>
      <c r="H413" s="109"/>
      <c r="I413" s="109"/>
      <c r="J413" s="109"/>
      <c r="K413" s="109"/>
      <c r="L413" s="109"/>
    </row>
    <row r="414" spans="2:12">
      <c r="B414" s="108"/>
      <c r="C414" s="108"/>
      <c r="D414" s="109"/>
      <c r="E414" s="109"/>
      <c r="F414" s="109"/>
      <c r="G414" s="109"/>
      <c r="H414" s="109"/>
      <c r="I414" s="109"/>
      <c r="J414" s="109"/>
      <c r="K414" s="109"/>
      <c r="L414" s="109"/>
    </row>
    <row r="415" spans="2:12">
      <c r="B415" s="108"/>
      <c r="C415" s="108"/>
      <c r="D415" s="109"/>
      <c r="E415" s="109"/>
      <c r="F415" s="109"/>
      <c r="G415" s="109"/>
      <c r="H415" s="109"/>
      <c r="I415" s="109"/>
      <c r="J415" s="109"/>
      <c r="K415" s="109"/>
      <c r="L415" s="109"/>
    </row>
    <row r="416" spans="2:12">
      <c r="B416" s="108"/>
      <c r="C416" s="108"/>
      <c r="D416" s="109"/>
      <c r="E416" s="109"/>
      <c r="F416" s="109"/>
      <c r="G416" s="109"/>
      <c r="H416" s="109"/>
      <c r="I416" s="109"/>
      <c r="J416" s="109"/>
      <c r="K416" s="109"/>
      <c r="L416" s="109"/>
    </row>
    <row r="417" spans="2:12">
      <c r="B417" s="108"/>
      <c r="C417" s="108"/>
      <c r="D417" s="109"/>
      <c r="E417" s="109"/>
      <c r="F417" s="109"/>
      <c r="G417" s="109"/>
      <c r="H417" s="109"/>
      <c r="I417" s="109"/>
      <c r="J417" s="109"/>
      <c r="K417" s="109"/>
      <c r="L417" s="109"/>
    </row>
    <row r="418" spans="2:12">
      <c r="B418" s="108"/>
      <c r="C418" s="108"/>
      <c r="D418" s="109"/>
      <c r="E418" s="109"/>
      <c r="F418" s="109"/>
      <c r="G418" s="109"/>
      <c r="H418" s="109"/>
      <c r="I418" s="109"/>
      <c r="J418" s="109"/>
      <c r="K418" s="109"/>
      <c r="L418" s="109"/>
    </row>
    <row r="419" spans="2:12">
      <c r="B419" s="108"/>
      <c r="C419" s="108"/>
      <c r="D419" s="109"/>
      <c r="E419" s="109"/>
      <c r="F419" s="109"/>
      <c r="G419" s="109"/>
      <c r="H419" s="109"/>
      <c r="I419" s="109"/>
      <c r="J419" s="109"/>
      <c r="K419" s="109"/>
      <c r="L419" s="109"/>
    </row>
    <row r="420" spans="2:12">
      <c r="B420" s="108"/>
      <c r="C420" s="108"/>
      <c r="D420" s="109"/>
      <c r="E420" s="109"/>
      <c r="F420" s="109"/>
      <c r="G420" s="109"/>
      <c r="H420" s="109"/>
      <c r="I420" s="109"/>
      <c r="J420" s="109"/>
      <c r="K420" s="109"/>
      <c r="L420" s="109"/>
    </row>
    <row r="421" spans="2:12">
      <c r="B421" s="108"/>
      <c r="C421" s="108"/>
      <c r="D421" s="109"/>
      <c r="E421" s="109"/>
      <c r="F421" s="109"/>
      <c r="G421" s="109"/>
      <c r="H421" s="109"/>
      <c r="I421" s="109"/>
      <c r="J421" s="109"/>
      <c r="K421" s="109"/>
      <c r="L421" s="109"/>
    </row>
    <row r="422" spans="2:12">
      <c r="B422" s="108"/>
      <c r="C422" s="108"/>
      <c r="D422" s="109"/>
      <c r="E422" s="109"/>
      <c r="F422" s="109"/>
      <c r="G422" s="109"/>
      <c r="H422" s="109"/>
      <c r="I422" s="109"/>
      <c r="J422" s="109"/>
      <c r="K422" s="109"/>
      <c r="L422" s="109"/>
    </row>
    <row r="423" spans="2:12">
      <c r="B423" s="108"/>
      <c r="C423" s="108"/>
      <c r="D423" s="109"/>
      <c r="E423" s="109"/>
      <c r="F423" s="109"/>
      <c r="G423" s="109"/>
      <c r="H423" s="109"/>
      <c r="I423" s="109"/>
      <c r="J423" s="109"/>
      <c r="K423" s="109"/>
      <c r="L423" s="109"/>
    </row>
    <row r="424" spans="2:12">
      <c r="B424" s="108"/>
      <c r="C424" s="108"/>
      <c r="D424" s="109"/>
      <c r="E424" s="109"/>
      <c r="F424" s="109"/>
      <c r="G424" s="109"/>
      <c r="H424" s="109"/>
      <c r="I424" s="109"/>
      <c r="J424" s="109"/>
      <c r="K424" s="109"/>
      <c r="L424" s="109"/>
    </row>
    <row r="425" spans="2:12">
      <c r="B425" s="108"/>
      <c r="C425" s="108"/>
      <c r="D425" s="109"/>
      <c r="E425" s="109"/>
      <c r="F425" s="109"/>
      <c r="G425" s="109"/>
      <c r="H425" s="109"/>
      <c r="I425" s="109"/>
      <c r="J425" s="109"/>
      <c r="K425" s="109"/>
      <c r="L425" s="109"/>
    </row>
    <row r="426" spans="2:12">
      <c r="B426" s="108"/>
      <c r="C426" s="108"/>
      <c r="D426" s="109"/>
      <c r="E426" s="109"/>
      <c r="F426" s="109"/>
      <c r="G426" s="109"/>
      <c r="H426" s="109"/>
      <c r="I426" s="109"/>
      <c r="J426" s="109"/>
      <c r="K426" s="109"/>
      <c r="L426" s="109"/>
    </row>
    <row r="427" spans="2:12">
      <c r="B427" s="108"/>
      <c r="C427" s="108"/>
      <c r="D427" s="109"/>
      <c r="E427" s="109"/>
      <c r="F427" s="109"/>
      <c r="G427" s="109"/>
      <c r="H427" s="109"/>
      <c r="I427" s="109"/>
      <c r="J427" s="109"/>
      <c r="K427" s="109"/>
      <c r="L427" s="109"/>
    </row>
    <row r="428" spans="2:12">
      <c r="B428" s="108"/>
      <c r="C428" s="108"/>
      <c r="D428" s="109"/>
      <c r="E428" s="109"/>
      <c r="F428" s="109"/>
      <c r="G428" s="109"/>
      <c r="H428" s="109"/>
      <c r="I428" s="109"/>
      <c r="J428" s="109"/>
      <c r="K428" s="109"/>
      <c r="L428" s="109"/>
    </row>
    <row r="429" spans="2:12">
      <c r="B429" s="108"/>
      <c r="C429" s="108"/>
      <c r="D429" s="109"/>
      <c r="E429" s="109"/>
      <c r="F429" s="109"/>
      <c r="G429" s="109"/>
      <c r="H429" s="109"/>
      <c r="I429" s="109"/>
      <c r="J429" s="109"/>
      <c r="K429" s="109"/>
      <c r="L429" s="109"/>
    </row>
    <row r="430" spans="2:12">
      <c r="B430" s="108"/>
      <c r="C430" s="108"/>
      <c r="D430" s="109"/>
      <c r="E430" s="109"/>
      <c r="F430" s="109"/>
      <c r="G430" s="109"/>
      <c r="H430" s="109"/>
      <c r="I430" s="109"/>
      <c r="J430" s="109"/>
      <c r="K430" s="109"/>
      <c r="L430" s="109"/>
    </row>
    <row r="431" spans="2:12">
      <c r="B431" s="108"/>
      <c r="C431" s="108"/>
      <c r="D431" s="109"/>
      <c r="E431" s="109"/>
      <c r="F431" s="109"/>
      <c r="G431" s="109"/>
      <c r="H431" s="109"/>
      <c r="I431" s="109"/>
      <c r="J431" s="109"/>
      <c r="K431" s="109"/>
      <c r="L431" s="109"/>
    </row>
    <row r="432" spans="2:12">
      <c r="B432" s="108"/>
      <c r="C432" s="108"/>
      <c r="D432" s="109"/>
      <c r="E432" s="109"/>
      <c r="F432" s="109"/>
      <c r="G432" s="109"/>
      <c r="H432" s="109"/>
      <c r="I432" s="109"/>
      <c r="J432" s="109"/>
      <c r="K432" s="109"/>
      <c r="L432" s="109"/>
    </row>
    <row r="433" spans="2:12">
      <c r="B433" s="108"/>
      <c r="C433" s="108"/>
      <c r="D433" s="109"/>
      <c r="E433" s="109"/>
      <c r="F433" s="109"/>
      <c r="G433" s="109"/>
      <c r="H433" s="109"/>
      <c r="I433" s="109"/>
      <c r="J433" s="109"/>
      <c r="K433" s="109"/>
      <c r="L433" s="109"/>
    </row>
    <row r="434" spans="2:12">
      <c r="B434" s="108"/>
      <c r="C434" s="108"/>
      <c r="D434" s="109"/>
      <c r="E434" s="109"/>
      <c r="F434" s="109"/>
      <c r="G434" s="109"/>
      <c r="H434" s="109"/>
      <c r="I434" s="109"/>
      <c r="J434" s="109"/>
      <c r="K434" s="109"/>
      <c r="L434" s="109"/>
    </row>
    <row r="435" spans="2:12">
      <c r="B435" s="108"/>
      <c r="C435" s="108"/>
      <c r="D435" s="109"/>
      <c r="E435" s="109"/>
      <c r="F435" s="109"/>
      <c r="G435" s="109"/>
      <c r="H435" s="109"/>
      <c r="I435" s="109"/>
      <c r="J435" s="109"/>
      <c r="K435" s="109"/>
      <c r="L435" s="109"/>
    </row>
    <row r="436" spans="2:12">
      <c r="B436" s="108"/>
      <c r="C436" s="108"/>
      <c r="D436" s="109"/>
      <c r="E436" s="109"/>
      <c r="F436" s="109"/>
      <c r="G436" s="109"/>
      <c r="H436" s="109"/>
      <c r="I436" s="109"/>
      <c r="J436" s="109"/>
      <c r="K436" s="109"/>
      <c r="L436" s="109"/>
    </row>
    <row r="437" spans="2:12">
      <c r="B437" s="108"/>
      <c r="C437" s="108"/>
      <c r="D437" s="109"/>
      <c r="E437" s="109"/>
      <c r="F437" s="109"/>
      <c r="G437" s="109"/>
      <c r="H437" s="109"/>
      <c r="I437" s="109"/>
      <c r="J437" s="109"/>
      <c r="K437" s="109"/>
      <c r="L437" s="109"/>
    </row>
    <row r="438" spans="2:12">
      <c r="B438" s="108"/>
      <c r="C438" s="108"/>
      <c r="D438" s="109"/>
      <c r="E438" s="109"/>
      <c r="F438" s="109"/>
      <c r="G438" s="109"/>
      <c r="H438" s="109"/>
      <c r="I438" s="109"/>
      <c r="J438" s="109"/>
      <c r="K438" s="109"/>
      <c r="L438" s="109"/>
    </row>
    <row r="439" spans="2:12">
      <c r="B439" s="108"/>
      <c r="C439" s="108"/>
      <c r="D439" s="109"/>
      <c r="E439" s="109"/>
      <c r="F439" s="109"/>
      <c r="G439" s="109"/>
      <c r="H439" s="109"/>
      <c r="I439" s="109"/>
      <c r="J439" s="109"/>
      <c r="K439" s="109"/>
      <c r="L439" s="109"/>
    </row>
    <row r="440" spans="2:12">
      <c r="B440" s="108"/>
      <c r="C440" s="108"/>
      <c r="D440" s="109"/>
      <c r="E440" s="109"/>
      <c r="F440" s="109"/>
      <c r="G440" s="109"/>
      <c r="H440" s="109"/>
      <c r="I440" s="109"/>
      <c r="J440" s="109"/>
      <c r="K440" s="109"/>
      <c r="L440" s="109"/>
    </row>
    <row r="441" spans="2:12">
      <c r="B441" s="108"/>
      <c r="C441" s="108"/>
      <c r="D441" s="109"/>
      <c r="E441" s="109"/>
      <c r="F441" s="109"/>
      <c r="G441" s="109"/>
      <c r="H441" s="109"/>
      <c r="I441" s="109"/>
      <c r="J441" s="109"/>
      <c r="K441" s="109"/>
      <c r="L441" s="109"/>
    </row>
    <row r="442" spans="2:12">
      <c r="B442" s="108"/>
      <c r="C442" s="108"/>
      <c r="D442" s="109"/>
      <c r="E442" s="109"/>
      <c r="F442" s="109"/>
      <c r="G442" s="109"/>
      <c r="H442" s="109"/>
      <c r="I442" s="109"/>
      <c r="J442" s="109"/>
      <c r="K442" s="109"/>
      <c r="L442" s="109"/>
    </row>
    <row r="443" spans="2:12">
      <c r="B443" s="108"/>
      <c r="C443" s="108"/>
      <c r="D443" s="109"/>
      <c r="E443" s="109"/>
      <c r="F443" s="109"/>
      <c r="G443" s="109"/>
      <c r="H443" s="109"/>
      <c r="I443" s="109"/>
      <c r="J443" s="109"/>
      <c r="K443" s="109"/>
      <c r="L443" s="109"/>
    </row>
    <row r="444" spans="2:12">
      <c r="B444" s="108"/>
      <c r="C444" s="108"/>
      <c r="D444" s="109"/>
      <c r="E444" s="109"/>
      <c r="F444" s="109"/>
      <c r="G444" s="109"/>
      <c r="H444" s="109"/>
      <c r="I444" s="109"/>
      <c r="J444" s="109"/>
      <c r="K444" s="109"/>
      <c r="L444" s="109"/>
    </row>
    <row r="445" spans="2:12">
      <c r="B445" s="108"/>
      <c r="C445" s="108"/>
      <c r="D445" s="109"/>
      <c r="E445" s="109"/>
      <c r="F445" s="109"/>
      <c r="G445" s="109"/>
      <c r="H445" s="109"/>
      <c r="I445" s="109"/>
      <c r="J445" s="109"/>
      <c r="K445" s="109"/>
      <c r="L445" s="109"/>
    </row>
    <row r="446" spans="2:12">
      <c r="B446" s="108"/>
      <c r="C446" s="108"/>
      <c r="D446" s="109"/>
      <c r="E446" s="109"/>
      <c r="F446" s="109"/>
      <c r="G446" s="109"/>
      <c r="H446" s="109"/>
      <c r="I446" s="109"/>
      <c r="J446" s="109"/>
      <c r="K446" s="109"/>
      <c r="L446" s="109"/>
    </row>
    <row r="447" spans="2:12">
      <c r="B447" s="108"/>
      <c r="C447" s="108"/>
      <c r="D447" s="109"/>
      <c r="E447" s="109"/>
      <c r="F447" s="109"/>
      <c r="G447" s="109"/>
      <c r="H447" s="109"/>
      <c r="I447" s="109"/>
      <c r="J447" s="109"/>
      <c r="K447" s="109"/>
      <c r="L447" s="109"/>
    </row>
    <row r="448" spans="2:12">
      <c r="B448" s="108"/>
      <c r="C448" s="108"/>
      <c r="D448" s="109"/>
      <c r="E448" s="109"/>
      <c r="F448" s="109"/>
      <c r="G448" s="109"/>
      <c r="H448" s="109"/>
      <c r="I448" s="109"/>
      <c r="J448" s="109"/>
      <c r="K448" s="109"/>
      <c r="L448" s="109"/>
    </row>
    <row r="449" spans="2:12">
      <c r="B449" s="108"/>
      <c r="C449" s="108"/>
      <c r="D449" s="109"/>
      <c r="E449" s="109"/>
      <c r="F449" s="109"/>
      <c r="G449" s="109"/>
      <c r="H449" s="109"/>
      <c r="I449" s="109"/>
      <c r="J449" s="109"/>
      <c r="K449" s="109"/>
      <c r="L449" s="109"/>
    </row>
    <row r="450" spans="2:12">
      <c r="B450" s="108"/>
      <c r="C450" s="108"/>
      <c r="D450" s="109"/>
      <c r="E450" s="109"/>
      <c r="F450" s="109"/>
      <c r="G450" s="109"/>
      <c r="H450" s="109"/>
      <c r="I450" s="109"/>
      <c r="J450" s="109"/>
      <c r="K450" s="109"/>
      <c r="L450" s="109"/>
    </row>
    <row r="451" spans="2:12">
      <c r="B451" s="108"/>
      <c r="C451" s="108"/>
      <c r="D451" s="109"/>
      <c r="E451" s="109"/>
      <c r="F451" s="109"/>
      <c r="G451" s="109"/>
      <c r="H451" s="109"/>
      <c r="I451" s="109"/>
      <c r="J451" s="109"/>
      <c r="K451" s="109"/>
      <c r="L451" s="109"/>
    </row>
    <row r="452" spans="2:12">
      <c r="B452" s="108"/>
      <c r="C452" s="108"/>
      <c r="D452" s="109"/>
      <c r="E452" s="109"/>
      <c r="F452" s="109"/>
      <c r="G452" s="109"/>
      <c r="H452" s="109"/>
      <c r="I452" s="109"/>
      <c r="J452" s="109"/>
      <c r="K452" s="109"/>
      <c r="L452" s="109"/>
    </row>
    <row r="453" spans="2:12">
      <c r="B453" s="108"/>
      <c r="C453" s="108"/>
      <c r="D453" s="109"/>
      <c r="E453" s="109"/>
      <c r="F453" s="109"/>
      <c r="G453" s="109"/>
      <c r="H453" s="109"/>
      <c r="I453" s="109"/>
      <c r="J453" s="109"/>
      <c r="K453" s="109"/>
      <c r="L453" s="109"/>
    </row>
    <row r="454" spans="2:12">
      <c r="B454" s="108"/>
      <c r="C454" s="108"/>
      <c r="D454" s="109"/>
      <c r="E454" s="109"/>
      <c r="F454" s="109"/>
      <c r="G454" s="109"/>
      <c r="H454" s="109"/>
      <c r="I454" s="109"/>
      <c r="J454" s="109"/>
      <c r="K454" s="109"/>
      <c r="L454" s="109"/>
    </row>
    <row r="455" spans="2:12">
      <c r="B455" s="108"/>
      <c r="C455" s="108"/>
      <c r="D455" s="109"/>
      <c r="E455" s="109"/>
      <c r="F455" s="109"/>
      <c r="G455" s="109"/>
      <c r="H455" s="109"/>
      <c r="I455" s="109"/>
      <c r="J455" s="109"/>
      <c r="K455" s="109"/>
      <c r="L455" s="109"/>
    </row>
    <row r="456" spans="2:12">
      <c r="B456" s="108"/>
      <c r="C456" s="108"/>
      <c r="D456" s="109"/>
      <c r="E456" s="109"/>
      <c r="F456" s="109"/>
      <c r="G456" s="109"/>
      <c r="H456" s="109"/>
      <c r="I456" s="109"/>
      <c r="J456" s="109"/>
      <c r="K456" s="109"/>
      <c r="L456" s="109"/>
    </row>
    <row r="457" spans="2:12">
      <c r="B457" s="108"/>
      <c r="C457" s="108"/>
      <c r="D457" s="109"/>
      <c r="E457" s="109"/>
      <c r="F457" s="109"/>
      <c r="G457" s="109"/>
      <c r="H457" s="109"/>
      <c r="I457" s="109"/>
      <c r="J457" s="109"/>
      <c r="K457" s="109"/>
      <c r="L457" s="109"/>
    </row>
    <row r="458" spans="2:12">
      <c r="B458" s="108"/>
      <c r="C458" s="108"/>
      <c r="D458" s="109"/>
      <c r="E458" s="109"/>
      <c r="F458" s="109"/>
      <c r="G458" s="109"/>
      <c r="H458" s="109"/>
      <c r="I458" s="109"/>
      <c r="J458" s="109"/>
      <c r="K458" s="109"/>
      <c r="L458" s="109"/>
    </row>
    <row r="459" spans="2:12">
      <c r="B459" s="108"/>
      <c r="C459" s="108"/>
      <c r="D459" s="109"/>
      <c r="E459" s="109"/>
      <c r="F459" s="109"/>
      <c r="G459" s="109"/>
      <c r="H459" s="109"/>
      <c r="I459" s="109"/>
      <c r="J459" s="109"/>
      <c r="K459" s="109"/>
      <c r="L459" s="109"/>
    </row>
    <row r="460" spans="2:12">
      <c r="B460" s="108"/>
      <c r="C460" s="108"/>
      <c r="D460" s="109"/>
      <c r="E460" s="109"/>
      <c r="F460" s="109"/>
      <c r="G460" s="109"/>
      <c r="H460" s="109"/>
      <c r="I460" s="109"/>
      <c r="J460" s="109"/>
      <c r="K460" s="109"/>
      <c r="L460" s="109"/>
    </row>
    <row r="461" spans="2:12">
      <c r="B461" s="108"/>
      <c r="C461" s="108"/>
      <c r="D461" s="109"/>
      <c r="E461" s="109"/>
      <c r="F461" s="109"/>
      <c r="G461" s="109"/>
      <c r="H461" s="109"/>
      <c r="I461" s="109"/>
      <c r="J461" s="109"/>
      <c r="K461" s="109"/>
      <c r="L461" s="109"/>
    </row>
    <row r="462" spans="2:12">
      <c r="B462" s="108"/>
      <c r="C462" s="108"/>
      <c r="D462" s="109"/>
      <c r="E462" s="109"/>
      <c r="F462" s="109"/>
      <c r="G462" s="109"/>
      <c r="H462" s="109"/>
      <c r="I462" s="109"/>
      <c r="J462" s="109"/>
      <c r="K462" s="109"/>
      <c r="L462" s="109"/>
    </row>
    <row r="463" spans="2:12">
      <c r="B463" s="108"/>
      <c r="C463" s="108"/>
      <c r="D463" s="109"/>
      <c r="E463" s="109"/>
      <c r="F463" s="109"/>
      <c r="G463" s="109"/>
      <c r="H463" s="109"/>
      <c r="I463" s="109"/>
      <c r="J463" s="109"/>
      <c r="K463" s="109"/>
      <c r="L463" s="109"/>
    </row>
    <row r="464" spans="2:12">
      <c r="B464" s="108"/>
      <c r="C464" s="108"/>
      <c r="D464" s="109"/>
      <c r="E464" s="109"/>
      <c r="F464" s="109"/>
      <c r="G464" s="109"/>
      <c r="H464" s="109"/>
      <c r="I464" s="109"/>
      <c r="J464" s="109"/>
      <c r="K464" s="109"/>
      <c r="L464" s="109"/>
    </row>
    <row r="465" spans="2:12">
      <c r="B465" s="108"/>
      <c r="C465" s="108"/>
      <c r="D465" s="109"/>
      <c r="E465" s="109"/>
      <c r="F465" s="109"/>
      <c r="G465" s="109"/>
      <c r="H465" s="109"/>
      <c r="I465" s="109"/>
      <c r="J465" s="109"/>
      <c r="K465" s="109"/>
      <c r="L465" s="109"/>
    </row>
    <row r="466" spans="2:12">
      <c r="B466" s="108"/>
      <c r="C466" s="108"/>
      <c r="D466" s="109"/>
      <c r="E466" s="109"/>
      <c r="F466" s="109"/>
      <c r="G466" s="109"/>
      <c r="H466" s="109"/>
      <c r="I466" s="109"/>
      <c r="J466" s="109"/>
      <c r="K466" s="109"/>
      <c r="L466" s="109"/>
    </row>
    <row r="467" spans="2:12">
      <c r="B467" s="108"/>
      <c r="C467" s="108"/>
      <c r="D467" s="109"/>
      <c r="E467" s="109"/>
      <c r="F467" s="109"/>
      <c r="G467" s="109"/>
      <c r="H467" s="109"/>
      <c r="I467" s="109"/>
      <c r="J467" s="109"/>
      <c r="K467" s="109"/>
      <c r="L467" s="109"/>
    </row>
    <row r="468" spans="2:12">
      <c r="B468" s="108"/>
      <c r="C468" s="108"/>
      <c r="D468" s="109"/>
      <c r="E468" s="109"/>
      <c r="F468" s="109"/>
      <c r="G468" s="109"/>
      <c r="H468" s="109"/>
      <c r="I468" s="109"/>
      <c r="J468" s="109"/>
      <c r="K468" s="109"/>
      <c r="L468" s="109"/>
    </row>
    <row r="469" spans="2:12">
      <c r="B469" s="108"/>
      <c r="C469" s="108"/>
      <c r="D469" s="109"/>
      <c r="E469" s="109"/>
      <c r="F469" s="109"/>
      <c r="G469" s="109"/>
      <c r="H469" s="109"/>
      <c r="I469" s="109"/>
      <c r="J469" s="109"/>
      <c r="K469" s="109"/>
      <c r="L469" s="109"/>
    </row>
    <row r="470" spans="2:12">
      <c r="B470" s="108"/>
      <c r="C470" s="108"/>
      <c r="D470" s="109"/>
      <c r="E470" s="109"/>
      <c r="F470" s="109"/>
      <c r="G470" s="109"/>
      <c r="H470" s="109"/>
      <c r="I470" s="109"/>
      <c r="J470" s="109"/>
      <c r="K470" s="109"/>
      <c r="L470" s="109"/>
    </row>
    <row r="471" spans="2:12">
      <c r="B471" s="108"/>
      <c r="C471" s="108"/>
      <c r="D471" s="109"/>
      <c r="E471" s="109"/>
      <c r="F471" s="109"/>
      <c r="G471" s="109"/>
      <c r="H471" s="109"/>
      <c r="I471" s="109"/>
      <c r="J471" s="109"/>
      <c r="K471" s="109"/>
      <c r="L471" s="109"/>
    </row>
    <row r="472" spans="2:12">
      <c r="B472" s="108"/>
      <c r="C472" s="108"/>
      <c r="D472" s="109"/>
      <c r="E472" s="109"/>
      <c r="F472" s="109"/>
      <c r="G472" s="109"/>
      <c r="H472" s="109"/>
      <c r="I472" s="109"/>
      <c r="J472" s="109"/>
      <c r="K472" s="109"/>
      <c r="L472" s="109"/>
    </row>
    <row r="473" spans="2:12">
      <c r="B473" s="108"/>
      <c r="C473" s="108"/>
      <c r="D473" s="109"/>
      <c r="E473" s="109"/>
      <c r="F473" s="109"/>
      <c r="G473" s="109"/>
      <c r="H473" s="109"/>
      <c r="I473" s="109"/>
      <c r="J473" s="109"/>
      <c r="K473" s="109"/>
      <c r="L473" s="109"/>
    </row>
    <row r="474" spans="2:12">
      <c r="B474" s="108"/>
      <c r="C474" s="108"/>
      <c r="D474" s="109"/>
      <c r="E474" s="109"/>
      <c r="F474" s="109"/>
      <c r="G474" s="109"/>
      <c r="H474" s="109"/>
      <c r="I474" s="109"/>
      <c r="J474" s="109"/>
      <c r="K474" s="109"/>
      <c r="L474" s="109"/>
    </row>
    <row r="475" spans="2:12">
      <c r="B475" s="108"/>
      <c r="C475" s="108"/>
      <c r="D475" s="109"/>
      <c r="E475" s="109"/>
      <c r="F475" s="109"/>
      <c r="G475" s="109"/>
      <c r="H475" s="109"/>
      <c r="I475" s="109"/>
      <c r="J475" s="109"/>
      <c r="K475" s="109"/>
      <c r="L475" s="109"/>
    </row>
    <row r="476" spans="2:12">
      <c r="B476" s="108"/>
      <c r="C476" s="108"/>
      <c r="D476" s="109"/>
      <c r="E476" s="109"/>
      <c r="F476" s="109"/>
      <c r="G476" s="109"/>
      <c r="H476" s="109"/>
      <c r="I476" s="109"/>
      <c r="J476" s="109"/>
      <c r="K476" s="109"/>
      <c r="L476" s="109"/>
    </row>
    <row r="477" spans="2:12">
      <c r="B477" s="108"/>
      <c r="C477" s="108"/>
      <c r="D477" s="109"/>
      <c r="E477" s="109"/>
      <c r="F477" s="109"/>
      <c r="G477" s="109"/>
      <c r="H477" s="109"/>
      <c r="I477" s="109"/>
      <c r="J477" s="109"/>
      <c r="K477" s="109"/>
      <c r="L477" s="109"/>
    </row>
    <row r="478" spans="2:12">
      <c r="B478" s="108"/>
      <c r="C478" s="108"/>
      <c r="D478" s="109"/>
      <c r="E478" s="109"/>
      <c r="F478" s="109"/>
      <c r="G478" s="109"/>
      <c r="H478" s="109"/>
      <c r="I478" s="109"/>
      <c r="J478" s="109"/>
      <c r="K478" s="109"/>
      <c r="L478" s="109"/>
    </row>
    <row r="479" spans="2:12">
      <c r="B479" s="108"/>
      <c r="C479" s="108"/>
      <c r="D479" s="109"/>
      <c r="E479" s="109"/>
      <c r="F479" s="109"/>
      <c r="G479" s="109"/>
      <c r="H479" s="109"/>
      <c r="I479" s="109"/>
      <c r="J479" s="109"/>
      <c r="K479" s="109"/>
      <c r="L479" s="109"/>
    </row>
    <row r="480" spans="2:12">
      <c r="B480" s="108"/>
      <c r="C480" s="108"/>
      <c r="D480" s="109"/>
      <c r="E480" s="109"/>
      <c r="F480" s="109"/>
      <c r="G480" s="109"/>
      <c r="H480" s="109"/>
      <c r="I480" s="109"/>
      <c r="J480" s="109"/>
      <c r="K480" s="109"/>
      <c r="L480" s="109"/>
    </row>
    <row r="481" spans="2:12">
      <c r="B481" s="108"/>
      <c r="C481" s="108"/>
      <c r="D481" s="109"/>
      <c r="E481" s="109"/>
      <c r="F481" s="109"/>
      <c r="G481" s="109"/>
      <c r="H481" s="109"/>
      <c r="I481" s="109"/>
      <c r="J481" s="109"/>
      <c r="K481" s="109"/>
      <c r="L481" s="109"/>
    </row>
    <row r="482" spans="2:12">
      <c r="B482" s="108"/>
      <c r="C482" s="108"/>
      <c r="D482" s="109"/>
      <c r="E482" s="109"/>
      <c r="F482" s="109"/>
      <c r="G482" s="109"/>
      <c r="H482" s="109"/>
      <c r="I482" s="109"/>
      <c r="J482" s="109"/>
      <c r="K482" s="109"/>
      <c r="L482" s="109"/>
    </row>
    <row r="483" spans="2:12">
      <c r="B483" s="108"/>
      <c r="C483" s="108"/>
      <c r="D483" s="109"/>
      <c r="E483" s="109"/>
      <c r="F483" s="109"/>
      <c r="G483" s="109"/>
      <c r="H483" s="109"/>
      <c r="I483" s="109"/>
      <c r="J483" s="109"/>
      <c r="K483" s="109"/>
      <c r="L483" s="109"/>
    </row>
    <row r="484" spans="2:12">
      <c r="B484" s="108"/>
      <c r="C484" s="108"/>
      <c r="D484" s="109"/>
      <c r="E484" s="109"/>
      <c r="F484" s="109"/>
      <c r="G484" s="109"/>
      <c r="H484" s="109"/>
      <c r="I484" s="109"/>
      <c r="J484" s="109"/>
      <c r="K484" s="109"/>
      <c r="L484" s="109"/>
    </row>
    <row r="485" spans="2:12">
      <c r="B485" s="108"/>
      <c r="C485" s="108"/>
      <c r="D485" s="109"/>
      <c r="E485" s="109"/>
      <c r="F485" s="109"/>
      <c r="G485" s="109"/>
      <c r="H485" s="109"/>
      <c r="I485" s="109"/>
      <c r="J485" s="109"/>
      <c r="K485" s="109"/>
      <c r="L485" s="109"/>
    </row>
    <row r="486" spans="2:12">
      <c r="B486" s="108"/>
      <c r="C486" s="108"/>
      <c r="D486" s="109"/>
      <c r="E486" s="109"/>
      <c r="F486" s="109"/>
      <c r="G486" s="109"/>
      <c r="H486" s="109"/>
      <c r="I486" s="109"/>
      <c r="J486" s="109"/>
      <c r="K486" s="109"/>
      <c r="L486" s="109"/>
    </row>
    <row r="487" spans="2:12">
      <c r="B487" s="108"/>
      <c r="C487" s="108"/>
      <c r="D487" s="109"/>
      <c r="E487" s="109"/>
      <c r="F487" s="109"/>
      <c r="G487" s="109"/>
      <c r="H487" s="109"/>
      <c r="I487" s="109"/>
      <c r="J487" s="109"/>
      <c r="K487" s="109"/>
      <c r="L487" s="109"/>
    </row>
    <row r="488" spans="2:12">
      <c r="B488" s="108"/>
      <c r="C488" s="108"/>
      <c r="D488" s="109"/>
      <c r="E488" s="109"/>
      <c r="F488" s="109"/>
      <c r="G488" s="109"/>
      <c r="H488" s="109"/>
      <c r="I488" s="109"/>
      <c r="J488" s="109"/>
      <c r="K488" s="109"/>
      <c r="L488" s="109"/>
    </row>
    <row r="489" spans="2:12">
      <c r="B489" s="108"/>
      <c r="C489" s="108"/>
      <c r="D489" s="109"/>
      <c r="E489" s="109"/>
      <c r="F489" s="109"/>
      <c r="G489" s="109"/>
      <c r="H489" s="109"/>
      <c r="I489" s="109"/>
      <c r="J489" s="109"/>
      <c r="K489" s="109"/>
      <c r="L489" s="109"/>
    </row>
    <row r="490" spans="2:12">
      <c r="B490" s="108"/>
      <c r="C490" s="108"/>
      <c r="D490" s="109"/>
      <c r="E490" s="109"/>
      <c r="F490" s="109"/>
      <c r="G490" s="109"/>
      <c r="H490" s="109"/>
      <c r="I490" s="109"/>
      <c r="J490" s="109"/>
      <c r="K490" s="109"/>
      <c r="L490" s="109"/>
    </row>
    <row r="491" spans="2:12">
      <c r="B491" s="108"/>
      <c r="C491" s="108"/>
      <c r="D491" s="109"/>
      <c r="E491" s="109"/>
      <c r="F491" s="109"/>
      <c r="G491" s="109"/>
      <c r="H491" s="109"/>
      <c r="I491" s="109"/>
      <c r="J491" s="109"/>
      <c r="K491" s="109"/>
      <c r="L491" s="109"/>
    </row>
    <row r="492" spans="2:12">
      <c r="B492" s="108"/>
      <c r="C492" s="108"/>
      <c r="D492" s="109"/>
      <c r="E492" s="109"/>
      <c r="F492" s="109"/>
      <c r="G492" s="109"/>
      <c r="H492" s="109"/>
      <c r="I492" s="109"/>
      <c r="J492" s="109"/>
      <c r="K492" s="109"/>
      <c r="L492" s="109"/>
    </row>
    <row r="493" spans="2:12">
      <c r="B493" s="108"/>
      <c r="C493" s="108"/>
      <c r="D493" s="109"/>
      <c r="E493" s="109"/>
      <c r="F493" s="109"/>
      <c r="G493" s="109"/>
      <c r="H493" s="109"/>
      <c r="I493" s="109"/>
      <c r="J493" s="109"/>
      <c r="K493" s="109"/>
      <c r="L493" s="109"/>
    </row>
    <row r="494" spans="2:12">
      <c r="B494" s="108"/>
      <c r="C494" s="108"/>
      <c r="D494" s="109"/>
      <c r="E494" s="109"/>
      <c r="F494" s="109"/>
      <c r="G494" s="109"/>
      <c r="H494" s="109"/>
      <c r="I494" s="109"/>
      <c r="J494" s="109"/>
      <c r="K494" s="109"/>
      <c r="L494" s="109"/>
    </row>
    <row r="495" spans="2:12">
      <c r="B495" s="108"/>
      <c r="C495" s="108"/>
      <c r="D495" s="109"/>
      <c r="E495" s="109"/>
      <c r="F495" s="109"/>
      <c r="G495" s="109"/>
      <c r="H495" s="109"/>
      <c r="I495" s="109"/>
      <c r="J495" s="109"/>
      <c r="K495" s="109"/>
      <c r="L495" s="109"/>
    </row>
    <row r="496" spans="2:12">
      <c r="B496" s="108"/>
      <c r="C496" s="108"/>
      <c r="D496" s="109"/>
      <c r="E496" s="109"/>
      <c r="F496" s="109"/>
      <c r="G496" s="109"/>
      <c r="H496" s="109"/>
      <c r="I496" s="109"/>
      <c r="J496" s="109"/>
      <c r="K496" s="109"/>
      <c r="L496" s="109"/>
    </row>
    <row r="497" spans="2:12">
      <c r="B497" s="108"/>
      <c r="C497" s="108"/>
      <c r="D497" s="109"/>
      <c r="E497" s="109"/>
      <c r="F497" s="109"/>
      <c r="G497" s="109"/>
      <c r="H497" s="109"/>
      <c r="I497" s="109"/>
      <c r="J497" s="109"/>
      <c r="K497" s="109"/>
      <c r="L497" s="109"/>
    </row>
    <row r="498" spans="2:12">
      <c r="B498" s="108"/>
      <c r="C498" s="108"/>
      <c r="D498" s="109"/>
      <c r="E498" s="109"/>
      <c r="F498" s="109"/>
      <c r="G498" s="109"/>
      <c r="H498" s="109"/>
      <c r="I498" s="109"/>
      <c r="J498" s="109"/>
      <c r="K498" s="109"/>
      <c r="L498" s="109"/>
    </row>
    <row r="499" spans="2:12">
      <c r="B499" s="108"/>
      <c r="C499" s="108"/>
      <c r="D499" s="109"/>
      <c r="E499" s="109"/>
      <c r="F499" s="109"/>
      <c r="G499" s="109"/>
      <c r="H499" s="109"/>
      <c r="I499" s="109"/>
      <c r="J499" s="109"/>
      <c r="K499" s="109"/>
      <c r="L499" s="109"/>
    </row>
    <row r="500" spans="2:12">
      <c r="B500" s="108"/>
      <c r="C500" s="108"/>
      <c r="D500" s="109"/>
      <c r="E500" s="109"/>
      <c r="F500" s="109"/>
      <c r="G500" s="109"/>
      <c r="H500" s="109"/>
      <c r="I500" s="109"/>
      <c r="J500" s="109"/>
      <c r="K500" s="109"/>
      <c r="L500" s="109"/>
    </row>
    <row r="501" spans="2:12">
      <c r="B501" s="108"/>
      <c r="C501" s="108"/>
      <c r="D501" s="109"/>
      <c r="E501" s="109"/>
      <c r="F501" s="109"/>
      <c r="G501" s="109"/>
      <c r="H501" s="109"/>
      <c r="I501" s="109"/>
      <c r="J501" s="109"/>
      <c r="K501" s="109"/>
      <c r="L501" s="109"/>
    </row>
    <row r="502" spans="2:12">
      <c r="B502" s="108"/>
      <c r="C502" s="108"/>
      <c r="D502" s="109"/>
      <c r="E502" s="109"/>
      <c r="F502" s="109"/>
      <c r="G502" s="109"/>
      <c r="H502" s="109"/>
      <c r="I502" s="109"/>
      <c r="J502" s="109"/>
      <c r="K502" s="109"/>
      <c r="L502" s="109"/>
    </row>
    <row r="503" spans="2:12">
      <c r="B503" s="108"/>
      <c r="C503" s="108"/>
      <c r="D503" s="109"/>
      <c r="E503" s="109"/>
      <c r="F503" s="109"/>
      <c r="G503" s="109"/>
      <c r="H503" s="109"/>
      <c r="I503" s="109"/>
      <c r="J503" s="109"/>
      <c r="K503" s="109"/>
      <c r="L503" s="109"/>
    </row>
    <row r="504" spans="2:12">
      <c r="B504" s="108"/>
      <c r="C504" s="108"/>
      <c r="D504" s="109"/>
      <c r="E504" s="109"/>
      <c r="F504" s="109"/>
      <c r="G504" s="109"/>
      <c r="H504" s="109"/>
      <c r="I504" s="109"/>
      <c r="J504" s="109"/>
      <c r="K504" s="109"/>
      <c r="L504" s="109"/>
    </row>
    <row r="505" spans="2:12">
      <c r="B505" s="108"/>
      <c r="C505" s="108"/>
      <c r="D505" s="109"/>
      <c r="E505" s="109"/>
      <c r="F505" s="109"/>
      <c r="G505" s="109"/>
      <c r="H505" s="109"/>
      <c r="I505" s="109"/>
      <c r="J505" s="109"/>
      <c r="K505" s="109"/>
      <c r="L505" s="109"/>
    </row>
    <row r="506" spans="2:12">
      <c r="D506" s="1"/>
    </row>
    <row r="507" spans="2:12">
      <c r="D507" s="1"/>
    </row>
    <row r="508" spans="2:12">
      <c r="E508" s="2"/>
    </row>
  </sheetData>
  <sheetProtection sheet="1" objects="1" scenarios="1"/>
  <mergeCells count="1">
    <mergeCell ref="B6:L6"/>
  </mergeCells>
  <phoneticPr fontId="4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R877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49.28515625" style="2" bestFit="1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85546875" style="1" bestFit="1" customWidth="1"/>
    <col min="9" max="9" width="12" style="1" bestFit="1" customWidth="1"/>
    <col min="10" max="10" width="13.140625" style="1" customWidth="1"/>
    <col min="11" max="11" width="7.5703125" style="1" bestFit="1" customWidth="1"/>
    <col min="12" max="12" width="15.42578125" style="1" customWidth="1"/>
    <col min="13" max="13" width="11" style="1" customWidth="1"/>
    <col min="14" max="14" width="8.28515625" style="1" bestFit="1" customWidth="1"/>
    <col min="15" max="15" width="15.42578125" style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135</v>
      </c>
      <c r="C1" s="67" t="s" vm="1">
        <v>209</v>
      </c>
    </row>
    <row r="2" spans="2:18">
      <c r="B2" s="46" t="s">
        <v>134</v>
      </c>
      <c r="C2" s="67" t="s">
        <v>210</v>
      </c>
    </row>
    <row r="3" spans="2:18">
      <c r="B3" s="46" t="s">
        <v>136</v>
      </c>
      <c r="C3" s="67" t="s">
        <v>211</v>
      </c>
    </row>
    <row r="4" spans="2:18">
      <c r="B4" s="46" t="s">
        <v>137</v>
      </c>
      <c r="C4" s="67">
        <v>2144</v>
      </c>
    </row>
    <row r="6" spans="2:18" ht="21.75" customHeight="1">
      <c r="B6" s="148" t="s">
        <v>160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50"/>
    </row>
    <row r="7" spans="2:18" ht="27.75" customHeight="1">
      <c r="B7" s="151" t="s">
        <v>82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3"/>
    </row>
    <row r="8" spans="2:18" s="3" customFormat="1" ht="66" customHeight="1">
      <c r="B8" s="21" t="s">
        <v>108</v>
      </c>
      <c r="C8" s="29" t="s">
        <v>43</v>
      </c>
      <c r="D8" s="29" t="s">
        <v>112</v>
      </c>
      <c r="E8" s="29" t="s">
        <v>14</v>
      </c>
      <c r="F8" s="29" t="s">
        <v>62</v>
      </c>
      <c r="G8" s="29" t="s">
        <v>97</v>
      </c>
      <c r="H8" s="29" t="s">
        <v>17</v>
      </c>
      <c r="I8" s="29" t="s">
        <v>96</v>
      </c>
      <c r="J8" s="29" t="s">
        <v>16</v>
      </c>
      <c r="K8" s="29" t="s">
        <v>18</v>
      </c>
      <c r="L8" s="29" t="s">
        <v>187</v>
      </c>
      <c r="M8" s="29" t="s">
        <v>186</v>
      </c>
      <c r="N8" s="29" t="s">
        <v>201</v>
      </c>
      <c r="O8" s="29" t="s">
        <v>57</v>
      </c>
      <c r="P8" s="29" t="s">
        <v>189</v>
      </c>
      <c r="Q8" s="29" t="s">
        <v>138</v>
      </c>
      <c r="R8" s="59" t="s">
        <v>140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194</v>
      </c>
      <c r="M9" s="31"/>
      <c r="N9" s="15" t="s">
        <v>190</v>
      </c>
      <c r="O9" s="31" t="s">
        <v>195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9" t="s">
        <v>107</v>
      </c>
    </row>
    <row r="11" spans="2:18" s="4" customFormat="1" ht="18" customHeight="1">
      <c r="B11" s="68" t="s">
        <v>27</v>
      </c>
      <c r="C11" s="69"/>
      <c r="D11" s="69"/>
      <c r="E11" s="69"/>
      <c r="F11" s="69"/>
      <c r="G11" s="69"/>
      <c r="H11" s="76">
        <v>5.910538053707584</v>
      </c>
      <c r="I11" s="69"/>
      <c r="J11" s="69"/>
      <c r="K11" s="77">
        <v>2.5491002484251322E-2</v>
      </c>
      <c r="L11" s="76"/>
      <c r="M11" s="78"/>
      <c r="N11" s="69"/>
      <c r="O11" s="76">
        <v>76857.2384896</v>
      </c>
      <c r="P11" s="69"/>
      <c r="Q11" s="77">
        <f>IFERROR(O11/$O$11,0)</f>
        <v>1</v>
      </c>
      <c r="R11" s="77">
        <f>O11/'סכום נכסי הקרן'!$C$42</f>
        <v>0.29652564245992613</v>
      </c>
    </row>
    <row r="12" spans="2:18" ht="22.5" customHeight="1">
      <c r="B12" s="70" t="s">
        <v>182</v>
      </c>
      <c r="C12" s="71"/>
      <c r="D12" s="71"/>
      <c r="E12" s="71"/>
      <c r="F12" s="71"/>
      <c r="G12" s="71"/>
      <c r="H12" s="79">
        <v>5.8996300793912031</v>
      </c>
      <c r="I12" s="71"/>
      <c r="J12" s="71"/>
      <c r="K12" s="80">
        <v>2.5470680453892842E-2</v>
      </c>
      <c r="L12" s="79"/>
      <c r="M12" s="81"/>
      <c r="N12" s="71"/>
      <c r="O12" s="79">
        <v>76796.533614330008</v>
      </c>
      <c r="P12" s="71"/>
      <c r="Q12" s="80">
        <f t="shared" ref="Q12:Q60" si="0">IFERROR(O12/$O$11,0)</f>
        <v>0.99921016059823431</v>
      </c>
      <c r="R12" s="80">
        <f>O12/'סכום נכסי הקרן'!$C$42</f>
        <v>0.29629143482387738</v>
      </c>
    </row>
    <row r="13" spans="2:18">
      <c r="B13" s="72" t="s">
        <v>26</v>
      </c>
      <c r="C13" s="99"/>
      <c r="D13" s="99"/>
      <c r="E13" s="99"/>
      <c r="F13" s="99"/>
      <c r="G13" s="99"/>
      <c r="H13" s="82">
        <v>5.0929674703683112</v>
      </c>
      <c r="I13" s="99"/>
      <c r="J13" s="99"/>
      <c r="K13" s="83">
        <v>8.0238368991408966E-3</v>
      </c>
      <c r="L13" s="82"/>
      <c r="M13" s="84"/>
      <c r="N13" s="99"/>
      <c r="O13" s="82">
        <v>30167.304817524</v>
      </c>
      <c r="P13" s="99"/>
      <c r="Q13" s="83">
        <f t="shared" si="0"/>
        <v>0.39251091257469672</v>
      </c>
      <c r="R13" s="83">
        <f>O13/'סכום נכסי הקרן'!$C$42</f>
        <v>0.11638955052374383</v>
      </c>
    </row>
    <row r="14" spans="2:18">
      <c r="B14" s="73" t="s">
        <v>25</v>
      </c>
      <c r="C14" s="71"/>
      <c r="D14" s="71"/>
      <c r="E14" s="71"/>
      <c r="F14" s="71"/>
      <c r="G14" s="71"/>
      <c r="H14" s="79">
        <v>5.0929674703683112</v>
      </c>
      <c r="I14" s="71"/>
      <c r="J14" s="71"/>
      <c r="K14" s="80">
        <v>8.0238368991408966E-3</v>
      </c>
      <c r="L14" s="79"/>
      <c r="M14" s="81"/>
      <c r="N14" s="71"/>
      <c r="O14" s="79">
        <v>30167.304817524</v>
      </c>
      <c r="P14" s="71"/>
      <c r="Q14" s="80">
        <f t="shared" si="0"/>
        <v>0.39251091257469672</v>
      </c>
      <c r="R14" s="80">
        <f>O14/'סכום נכסי הקרן'!$C$42</f>
        <v>0.11638955052374383</v>
      </c>
    </row>
    <row r="15" spans="2:18">
      <c r="B15" s="74" t="s">
        <v>212</v>
      </c>
      <c r="C15" s="99" t="s">
        <v>213</v>
      </c>
      <c r="D15" s="85" t="s">
        <v>113</v>
      </c>
      <c r="E15" s="99" t="s">
        <v>214</v>
      </c>
      <c r="F15" s="99"/>
      <c r="G15" s="99"/>
      <c r="H15" s="82">
        <v>1.5499999999999616</v>
      </c>
      <c r="I15" s="85" t="s">
        <v>122</v>
      </c>
      <c r="J15" s="86">
        <v>0.04</v>
      </c>
      <c r="K15" s="83">
        <v>5.7999999999996422E-3</v>
      </c>
      <c r="L15" s="82">
        <v>2739845.2038870002</v>
      </c>
      <c r="M15" s="84">
        <v>142.6</v>
      </c>
      <c r="N15" s="99"/>
      <c r="O15" s="82">
        <v>3907.0191543330002</v>
      </c>
      <c r="P15" s="83">
        <v>1.9429529574492666E-4</v>
      </c>
      <c r="Q15" s="83">
        <f t="shared" si="0"/>
        <v>5.0834758457548299E-2</v>
      </c>
      <c r="R15" s="83">
        <f>O15/'סכום נכסי הקרן'!$C$42</f>
        <v>1.5073809410919672E-2</v>
      </c>
    </row>
    <row r="16" spans="2:18">
      <c r="B16" s="74" t="s">
        <v>215</v>
      </c>
      <c r="C16" s="99" t="s">
        <v>216</v>
      </c>
      <c r="D16" s="85" t="s">
        <v>113</v>
      </c>
      <c r="E16" s="99" t="s">
        <v>214</v>
      </c>
      <c r="F16" s="99"/>
      <c r="G16" s="99"/>
      <c r="H16" s="82">
        <v>4.3399999999995007</v>
      </c>
      <c r="I16" s="85" t="s">
        <v>122</v>
      </c>
      <c r="J16" s="86">
        <v>7.4999999999999997E-3</v>
      </c>
      <c r="K16" s="83">
        <v>8.899999999999169E-3</v>
      </c>
      <c r="L16" s="82">
        <v>1547118.5678650001</v>
      </c>
      <c r="M16" s="84">
        <v>108.8</v>
      </c>
      <c r="N16" s="99"/>
      <c r="O16" s="82">
        <v>1683.2649466260002</v>
      </c>
      <c r="P16" s="83">
        <v>7.7262970956371775E-5</v>
      </c>
      <c r="Q16" s="83">
        <f t="shared" si="0"/>
        <v>2.1901189526263978E-2</v>
      </c>
      <c r="R16" s="83">
        <f>O16/'סכום נכסי הקרן'!$C$42</f>
        <v>6.494264294912031E-3</v>
      </c>
    </row>
    <row r="17" spans="2:18">
      <c r="B17" s="74" t="s">
        <v>217</v>
      </c>
      <c r="C17" s="99" t="s">
        <v>218</v>
      </c>
      <c r="D17" s="85" t="s">
        <v>113</v>
      </c>
      <c r="E17" s="99" t="s">
        <v>214</v>
      </c>
      <c r="F17" s="99"/>
      <c r="G17" s="99"/>
      <c r="H17" s="82">
        <v>6.320000000000717</v>
      </c>
      <c r="I17" s="85" t="s">
        <v>122</v>
      </c>
      <c r="J17" s="86">
        <v>5.0000000000000001E-3</v>
      </c>
      <c r="K17" s="83">
        <v>8.6000000000005985E-3</v>
      </c>
      <c r="L17" s="82">
        <v>3479639.8846760001</v>
      </c>
      <c r="M17" s="84">
        <v>105.8</v>
      </c>
      <c r="N17" s="99"/>
      <c r="O17" s="82">
        <v>3681.4591359729998</v>
      </c>
      <c r="P17" s="83">
        <v>1.7210947754005968E-4</v>
      </c>
      <c r="Q17" s="83">
        <f t="shared" si="0"/>
        <v>4.7899966331358096E-2</v>
      </c>
      <c r="R17" s="83">
        <f>O17/'סכום נכסי הקרן'!$C$42</f>
        <v>1.4203568290214791E-2</v>
      </c>
    </row>
    <row r="18" spans="2:18">
      <c r="B18" s="74" t="s">
        <v>219</v>
      </c>
      <c r="C18" s="99" t="s">
        <v>220</v>
      </c>
      <c r="D18" s="85" t="s">
        <v>113</v>
      </c>
      <c r="E18" s="99" t="s">
        <v>214</v>
      </c>
      <c r="F18" s="99"/>
      <c r="G18" s="99"/>
      <c r="H18" s="82">
        <v>10.940000000002378</v>
      </c>
      <c r="I18" s="85" t="s">
        <v>122</v>
      </c>
      <c r="J18" s="86">
        <v>0.04</v>
      </c>
      <c r="K18" s="83">
        <v>9.4000000000081414E-3</v>
      </c>
      <c r="L18" s="82">
        <v>353919.22569300001</v>
      </c>
      <c r="M18" s="84">
        <v>180.5</v>
      </c>
      <c r="N18" s="99"/>
      <c r="O18" s="82">
        <v>638.82416594200004</v>
      </c>
      <c r="P18" s="83">
        <v>2.2213940175064458E-5</v>
      </c>
      <c r="Q18" s="83">
        <f t="shared" si="0"/>
        <v>8.3118282480113184E-3</v>
      </c>
      <c r="R18" s="83">
        <f>O18/'סכום נכסי הקרן'!$C$42</f>
        <v>2.4646702112581182E-3</v>
      </c>
    </row>
    <row r="19" spans="2:18">
      <c r="B19" s="74" t="s">
        <v>221</v>
      </c>
      <c r="C19" s="99" t="s">
        <v>222</v>
      </c>
      <c r="D19" s="85" t="s">
        <v>113</v>
      </c>
      <c r="E19" s="99" t="s">
        <v>214</v>
      </c>
      <c r="F19" s="99"/>
      <c r="G19" s="99"/>
      <c r="H19" s="82">
        <v>20.059999999980725</v>
      </c>
      <c r="I19" s="85" t="s">
        <v>122</v>
      </c>
      <c r="J19" s="86">
        <v>0.01</v>
      </c>
      <c r="K19" s="83">
        <v>1.0899999999997396E-2</v>
      </c>
      <c r="L19" s="82">
        <v>178691.46347700001</v>
      </c>
      <c r="M19" s="84">
        <v>107.43</v>
      </c>
      <c r="N19" s="99"/>
      <c r="O19" s="82">
        <v>191.96823974500001</v>
      </c>
      <c r="P19" s="83">
        <v>9.8696734068470423E-6</v>
      </c>
      <c r="Q19" s="83">
        <f t="shared" si="0"/>
        <v>2.4977249185316013E-3</v>
      </c>
      <c r="R19" s="83">
        <f>O19/'סכום נכסי הקרן'!$C$42</f>
        <v>7.4063948615574963E-4</v>
      </c>
    </row>
    <row r="20" spans="2:18">
      <c r="B20" s="74" t="s">
        <v>223</v>
      </c>
      <c r="C20" s="99" t="s">
        <v>224</v>
      </c>
      <c r="D20" s="85" t="s">
        <v>113</v>
      </c>
      <c r="E20" s="99" t="s">
        <v>214</v>
      </c>
      <c r="F20" s="99"/>
      <c r="G20" s="99"/>
      <c r="H20" s="82">
        <v>3.5800000000001093</v>
      </c>
      <c r="I20" s="85" t="s">
        <v>122</v>
      </c>
      <c r="J20" s="86">
        <v>1E-3</v>
      </c>
      <c r="K20" s="83">
        <v>8.8000000000003128E-3</v>
      </c>
      <c r="L20" s="82">
        <v>4883084.1161160003</v>
      </c>
      <c r="M20" s="84">
        <v>105.01</v>
      </c>
      <c r="N20" s="99"/>
      <c r="O20" s="82">
        <v>5127.7264270679998</v>
      </c>
      <c r="P20" s="83">
        <v>3.5046325708437828E-4</v>
      </c>
      <c r="Q20" s="83">
        <f t="shared" si="0"/>
        <v>6.671754707608786E-2</v>
      </c>
      <c r="R20" s="83">
        <f>O20/'סכום נכסי הקרן'!$C$42</f>
        <v>1.9783463510087317E-2</v>
      </c>
    </row>
    <row r="21" spans="2:18">
      <c r="B21" s="74" t="s">
        <v>225</v>
      </c>
      <c r="C21" s="99" t="s">
        <v>226</v>
      </c>
      <c r="D21" s="85" t="s">
        <v>113</v>
      </c>
      <c r="E21" s="99" t="s">
        <v>214</v>
      </c>
      <c r="F21" s="99"/>
      <c r="G21" s="99"/>
      <c r="H21" s="82">
        <v>15.279999999991496</v>
      </c>
      <c r="I21" s="85" t="s">
        <v>122</v>
      </c>
      <c r="J21" s="86">
        <v>2.75E-2</v>
      </c>
      <c r="K21" s="83">
        <v>1.0299999999989297E-2</v>
      </c>
      <c r="L21" s="82">
        <v>448050.93266400002</v>
      </c>
      <c r="M21" s="84">
        <v>150.15</v>
      </c>
      <c r="N21" s="99"/>
      <c r="O21" s="82">
        <v>672.74848932400005</v>
      </c>
      <c r="P21" s="83">
        <v>2.4981280535600216E-5</v>
      </c>
      <c r="Q21" s="83">
        <f t="shared" si="0"/>
        <v>8.7532222409348413E-3</v>
      </c>
      <c r="R21" s="83">
        <f>O21/'סכום נכסי הקרן'!$C$42</f>
        <v>2.5955548485877178E-3</v>
      </c>
    </row>
    <row r="22" spans="2:18">
      <c r="B22" s="74" t="s">
        <v>227</v>
      </c>
      <c r="C22" s="99" t="s">
        <v>228</v>
      </c>
      <c r="D22" s="85" t="s">
        <v>113</v>
      </c>
      <c r="E22" s="99" t="s">
        <v>214</v>
      </c>
      <c r="F22" s="99"/>
      <c r="G22" s="99"/>
      <c r="H22" s="82">
        <v>0.75</v>
      </c>
      <c r="I22" s="85" t="s">
        <v>122</v>
      </c>
      <c r="J22" s="86">
        <v>1.7500000000000002E-2</v>
      </c>
      <c r="K22" s="83">
        <v>5.699999999998694E-3</v>
      </c>
      <c r="L22" s="82">
        <v>3304539.3551380001</v>
      </c>
      <c r="M22" s="84">
        <v>111.17</v>
      </c>
      <c r="N22" s="99"/>
      <c r="O22" s="82">
        <v>3673.6565695639997</v>
      </c>
      <c r="P22" s="83">
        <v>2.0131354872101473E-4</v>
      </c>
      <c r="Q22" s="83">
        <f t="shared" si="0"/>
        <v>4.7798446076892334E-2</v>
      </c>
      <c r="R22" s="83">
        <f>O22/'סכום נכסי הקרן'!$C$42</f>
        <v>1.4173464931536634E-2</v>
      </c>
    </row>
    <row r="23" spans="2:18">
      <c r="B23" s="74" t="s">
        <v>229</v>
      </c>
      <c r="C23" s="99" t="s">
        <v>230</v>
      </c>
      <c r="D23" s="85" t="s">
        <v>113</v>
      </c>
      <c r="E23" s="99" t="s">
        <v>214</v>
      </c>
      <c r="F23" s="99"/>
      <c r="G23" s="99"/>
      <c r="H23" s="82">
        <v>2.8200000000000371</v>
      </c>
      <c r="I23" s="85" t="s">
        <v>122</v>
      </c>
      <c r="J23" s="86">
        <v>7.4999999999999997E-3</v>
      </c>
      <c r="K23" s="83">
        <v>8.7000000000003724E-3</v>
      </c>
      <c r="L23" s="82">
        <v>4963637.5466219997</v>
      </c>
      <c r="M23" s="84">
        <v>108.1</v>
      </c>
      <c r="N23" s="99"/>
      <c r="O23" s="82">
        <v>5365.6922929399998</v>
      </c>
      <c r="P23" s="83">
        <v>2.2682386191231885E-4</v>
      </c>
      <c r="Q23" s="83">
        <f t="shared" si="0"/>
        <v>6.9813753374264972E-2</v>
      </c>
      <c r="R23" s="83">
        <f>O23/'סכום נכסי הקרן'!$C$42</f>
        <v>2.0701568071842757E-2</v>
      </c>
    </row>
    <row r="24" spans="2:18">
      <c r="B24" s="74" t="s">
        <v>231</v>
      </c>
      <c r="C24" s="99" t="s">
        <v>232</v>
      </c>
      <c r="D24" s="85" t="s">
        <v>113</v>
      </c>
      <c r="E24" s="99" t="s">
        <v>214</v>
      </c>
      <c r="F24" s="99"/>
      <c r="G24" s="99"/>
      <c r="H24" s="82">
        <v>8.8899999999990698</v>
      </c>
      <c r="I24" s="85" t="s">
        <v>122</v>
      </c>
      <c r="J24" s="86">
        <v>1E-3</v>
      </c>
      <c r="K24" s="83">
        <v>8.1999999999989755E-3</v>
      </c>
      <c r="L24" s="82">
        <v>4433410.9266910003</v>
      </c>
      <c r="M24" s="84">
        <v>101.22</v>
      </c>
      <c r="N24" s="99"/>
      <c r="O24" s="82">
        <v>4487.4987617530005</v>
      </c>
      <c r="P24" s="83">
        <v>3.1090514076329852E-4</v>
      </c>
      <c r="Q24" s="83">
        <f t="shared" si="0"/>
        <v>5.8387457706540288E-2</v>
      </c>
      <c r="R24" s="83">
        <f>O24/'סכום נכסי הקרן'!$C$42</f>
        <v>1.7313378408033625E-2</v>
      </c>
    </row>
    <row r="25" spans="2:18">
      <c r="B25" s="74" t="s">
        <v>233</v>
      </c>
      <c r="C25" s="99" t="s">
        <v>234</v>
      </c>
      <c r="D25" s="85" t="s">
        <v>113</v>
      </c>
      <c r="E25" s="99" t="s">
        <v>214</v>
      </c>
      <c r="F25" s="99"/>
      <c r="G25" s="99"/>
      <c r="H25" s="82">
        <v>26.789999999988822</v>
      </c>
      <c r="I25" s="85" t="s">
        <v>122</v>
      </c>
      <c r="J25" s="86">
        <v>5.0000000000000001E-3</v>
      </c>
      <c r="K25" s="83">
        <v>1.1099999999997829E-2</v>
      </c>
      <c r="L25" s="82">
        <v>804984.88052600017</v>
      </c>
      <c r="M25" s="84">
        <v>91.61</v>
      </c>
      <c r="N25" s="99"/>
      <c r="O25" s="82">
        <v>737.44663425600004</v>
      </c>
      <c r="P25" s="83">
        <v>7.8542458804292052E-5</v>
      </c>
      <c r="Q25" s="83">
        <f t="shared" si="0"/>
        <v>9.5950186182631094E-3</v>
      </c>
      <c r="R25" s="83">
        <f>O25/'סכום נכסי הקרן'!$C$42</f>
        <v>2.845169060195421E-3</v>
      </c>
    </row>
    <row r="26" spans="2:18">
      <c r="B26" s="75"/>
      <c r="C26" s="99"/>
      <c r="D26" s="99"/>
      <c r="E26" s="99"/>
      <c r="F26" s="99"/>
      <c r="G26" s="99"/>
      <c r="H26" s="99"/>
      <c r="I26" s="99"/>
      <c r="J26" s="99"/>
      <c r="K26" s="83"/>
      <c r="L26" s="82"/>
      <c r="M26" s="84"/>
      <c r="N26" s="99"/>
      <c r="O26" s="99"/>
      <c r="P26" s="99"/>
      <c r="Q26" s="83"/>
      <c r="R26" s="99"/>
    </row>
    <row r="27" spans="2:18">
      <c r="B27" s="72" t="s">
        <v>44</v>
      </c>
      <c r="C27" s="99"/>
      <c r="D27" s="99"/>
      <c r="E27" s="99"/>
      <c r="F27" s="99"/>
      <c r="G27" s="99"/>
      <c r="H27" s="82">
        <v>6.4215095408194776</v>
      </c>
      <c r="I27" s="99"/>
      <c r="J27" s="99"/>
      <c r="K27" s="83">
        <v>3.6758112418796118E-2</v>
      </c>
      <c r="L27" s="82"/>
      <c r="M27" s="84"/>
      <c r="N27" s="99"/>
      <c r="O27" s="82">
        <v>46629.22879680599</v>
      </c>
      <c r="P27" s="99"/>
      <c r="Q27" s="83">
        <f t="shared" si="0"/>
        <v>0.60669924802353736</v>
      </c>
      <c r="R27" s="83">
        <f>O27/'סכום נכסי הקרן'!$C$42</f>
        <v>0.17990188430013346</v>
      </c>
    </row>
    <row r="28" spans="2:18">
      <c r="B28" s="73" t="s">
        <v>22</v>
      </c>
      <c r="C28" s="71"/>
      <c r="D28" s="71"/>
      <c r="E28" s="71"/>
      <c r="F28" s="71"/>
      <c r="G28" s="71"/>
      <c r="H28" s="79">
        <v>0.83887676356411145</v>
      </c>
      <c r="I28" s="71"/>
      <c r="J28" s="71"/>
      <c r="K28" s="80">
        <v>3.6937566298063607E-2</v>
      </c>
      <c r="L28" s="79"/>
      <c r="M28" s="81"/>
      <c r="N28" s="71"/>
      <c r="O28" s="79">
        <v>5602.0282147829994</v>
      </c>
      <c r="P28" s="71"/>
      <c r="Q28" s="80">
        <f t="shared" si="0"/>
        <v>7.2888752248638791E-2</v>
      </c>
      <c r="R28" s="80">
        <f>O28/'סכום נכסי הקרן'!$C$42</f>
        <v>2.1613384088629999E-2</v>
      </c>
    </row>
    <row r="29" spans="2:18">
      <c r="B29" s="74" t="s">
        <v>235</v>
      </c>
      <c r="C29" s="99" t="s">
        <v>236</v>
      </c>
      <c r="D29" s="85" t="s">
        <v>113</v>
      </c>
      <c r="E29" s="99" t="s">
        <v>214</v>
      </c>
      <c r="F29" s="99"/>
      <c r="G29" s="99"/>
      <c r="H29" s="82">
        <v>0.85999999999987875</v>
      </c>
      <c r="I29" s="85" t="s">
        <v>122</v>
      </c>
      <c r="J29" s="86">
        <v>0</v>
      </c>
      <c r="K29" s="83">
        <v>3.6899999999993771E-2</v>
      </c>
      <c r="L29" s="82">
        <v>1869001.7720000001</v>
      </c>
      <c r="M29" s="84">
        <v>96.94</v>
      </c>
      <c r="N29" s="99"/>
      <c r="O29" s="82">
        <v>1811.8103177769997</v>
      </c>
      <c r="P29" s="83">
        <v>8.4954626000000006E-5</v>
      </c>
      <c r="Q29" s="83">
        <f t="shared" si="0"/>
        <v>2.3573710861627774E-2</v>
      </c>
      <c r="R29" s="83">
        <f>O29/'סכום נכסי הקרן'!$C$42</f>
        <v>6.9902097584087141E-3</v>
      </c>
    </row>
    <row r="30" spans="2:18">
      <c r="B30" s="74" t="s">
        <v>237</v>
      </c>
      <c r="C30" s="99" t="s">
        <v>238</v>
      </c>
      <c r="D30" s="85" t="s">
        <v>113</v>
      </c>
      <c r="E30" s="99" t="s">
        <v>214</v>
      </c>
      <c r="F30" s="99"/>
      <c r="G30" s="99"/>
      <c r="H30" s="82">
        <v>0.59000000000018071</v>
      </c>
      <c r="I30" s="85" t="s">
        <v>122</v>
      </c>
      <c r="J30" s="86">
        <v>0</v>
      </c>
      <c r="K30" s="83">
        <v>3.7199999999991858E-2</v>
      </c>
      <c r="L30" s="82">
        <v>451888.78460000001</v>
      </c>
      <c r="M30" s="84">
        <v>97.87</v>
      </c>
      <c r="N30" s="99"/>
      <c r="O30" s="82">
        <v>442.26355348800007</v>
      </c>
      <c r="P30" s="83">
        <v>3.7657398716666666E-5</v>
      </c>
      <c r="Q30" s="83">
        <f t="shared" si="0"/>
        <v>5.7543513425589096E-3</v>
      </c>
      <c r="R30" s="83">
        <f>O30/'סכום נכסי הקרן'!$C$42</f>
        <v>1.7063127287924192E-3</v>
      </c>
    </row>
    <row r="31" spans="2:18">
      <c r="B31" s="74" t="s">
        <v>239</v>
      </c>
      <c r="C31" s="99" t="s">
        <v>240</v>
      </c>
      <c r="D31" s="85" t="s">
        <v>113</v>
      </c>
      <c r="E31" s="99" t="s">
        <v>214</v>
      </c>
      <c r="F31" s="99"/>
      <c r="G31" s="99"/>
      <c r="H31" s="82">
        <v>0.78000000000000014</v>
      </c>
      <c r="I31" s="85" t="s">
        <v>122</v>
      </c>
      <c r="J31" s="86">
        <v>0</v>
      </c>
      <c r="K31" s="83">
        <v>3.7000000000000005E-2</v>
      </c>
      <c r="L31" s="82">
        <v>800086.375</v>
      </c>
      <c r="M31" s="84">
        <v>97.2</v>
      </c>
      <c r="N31" s="99"/>
      <c r="O31" s="82">
        <v>777.68395649999991</v>
      </c>
      <c r="P31" s="83">
        <v>5.3339091666666667E-5</v>
      </c>
      <c r="Q31" s="83">
        <f t="shared" si="0"/>
        <v>1.011855189937943E-2</v>
      </c>
      <c r="R31" s="83">
        <f>O31/'סכום נכסי הקרן'!$C$42</f>
        <v>3.000410102727591E-3</v>
      </c>
    </row>
    <row r="32" spans="2:18">
      <c r="B32" s="74" t="s">
        <v>241</v>
      </c>
      <c r="C32" s="99" t="s">
        <v>242</v>
      </c>
      <c r="D32" s="85" t="s">
        <v>113</v>
      </c>
      <c r="E32" s="99" t="s">
        <v>214</v>
      </c>
      <c r="F32" s="99"/>
      <c r="G32" s="99"/>
      <c r="H32" s="82">
        <v>0.67999999999871374</v>
      </c>
      <c r="I32" s="85" t="s">
        <v>122</v>
      </c>
      <c r="J32" s="86">
        <v>0</v>
      </c>
      <c r="K32" s="83">
        <v>3.6899999999982856E-2</v>
      </c>
      <c r="L32" s="82">
        <v>478220.47209200001</v>
      </c>
      <c r="M32" s="84">
        <v>97.55</v>
      </c>
      <c r="N32" s="99"/>
      <c r="O32" s="82">
        <v>466.50407052000003</v>
      </c>
      <c r="P32" s="83">
        <v>3.6786190160923076E-5</v>
      </c>
      <c r="Q32" s="83">
        <f t="shared" si="0"/>
        <v>6.0697480118691149E-3</v>
      </c>
      <c r="R32" s="83">
        <f>O32/'סכום נכסי הקרן'!$C$42</f>
        <v>1.7998359287893487E-3</v>
      </c>
    </row>
    <row r="33" spans="2:18">
      <c r="B33" s="74" t="s">
        <v>243</v>
      </c>
      <c r="C33" s="99" t="s">
        <v>244</v>
      </c>
      <c r="D33" s="85" t="s">
        <v>113</v>
      </c>
      <c r="E33" s="99" t="s">
        <v>214</v>
      </c>
      <c r="F33" s="99"/>
      <c r="G33" s="99"/>
      <c r="H33" s="82">
        <v>0.92999999999993344</v>
      </c>
      <c r="I33" s="85" t="s">
        <v>122</v>
      </c>
      <c r="J33" s="86">
        <v>0</v>
      </c>
      <c r="K33" s="83">
        <v>3.6900000000001799E-2</v>
      </c>
      <c r="L33" s="82">
        <v>2176234.94</v>
      </c>
      <c r="M33" s="84">
        <v>96.67</v>
      </c>
      <c r="N33" s="99"/>
      <c r="O33" s="82">
        <v>2103.7663164980004</v>
      </c>
      <c r="P33" s="83">
        <v>6.4006909999999993E-5</v>
      </c>
      <c r="Q33" s="83">
        <f t="shared" si="0"/>
        <v>2.7372390133203566E-2</v>
      </c>
      <c r="R33" s="83">
        <f>O33/'סכום נכסי הקרן'!$C$42</f>
        <v>8.1166155699119308E-3</v>
      </c>
    </row>
    <row r="34" spans="2:18">
      <c r="B34" s="75"/>
      <c r="C34" s="99"/>
      <c r="D34" s="99"/>
      <c r="E34" s="99"/>
      <c r="F34" s="99"/>
      <c r="G34" s="99"/>
      <c r="H34" s="99"/>
      <c r="I34" s="99"/>
      <c r="J34" s="99"/>
      <c r="K34" s="83"/>
      <c r="L34" s="82"/>
      <c r="M34" s="84"/>
      <c r="N34" s="99"/>
      <c r="O34" s="99"/>
      <c r="P34" s="99"/>
      <c r="Q34" s="83"/>
      <c r="R34" s="99"/>
    </row>
    <row r="35" spans="2:18">
      <c r="B35" s="73" t="s">
        <v>23</v>
      </c>
      <c r="C35" s="71"/>
      <c r="D35" s="71"/>
      <c r="E35" s="71"/>
      <c r="F35" s="71"/>
      <c r="G35" s="71"/>
      <c r="H35" s="79">
        <v>7.6116092537612561</v>
      </c>
      <c r="I35" s="71"/>
      <c r="J35" s="71"/>
      <c r="K35" s="80">
        <v>3.6504581515601764E-2</v>
      </c>
      <c r="L35" s="79"/>
      <c r="M35" s="81"/>
      <c r="N35" s="71"/>
      <c r="O35" s="79">
        <v>35384.508461890997</v>
      </c>
      <c r="P35" s="71"/>
      <c r="Q35" s="80">
        <f t="shared" si="0"/>
        <v>0.46039265991425232</v>
      </c>
      <c r="R35" s="80">
        <f>O35/'סכום נכסי הקרן'!$C$42</f>
        <v>0.13651822926490795</v>
      </c>
    </row>
    <row r="36" spans="2:18">
      <c r="B36" s="74" t="s">
        <v>245</v>
      </c>
      <c r="C36" s="99" t="s">
        <v>246</v>
      </c>
      <c r="D36" s="85" t="s">
        <v>113</v>
      </c>
      <c r="E36" s="99" t="s">
        <v>214</v>
      </c>
      <c r="F36" s="99"/>
      <c r="G36" s="99"/>
      <c r="H36" s="82">
        <v>12.559999999970747</v>
      </c>
      <c r="I36" s="85" t="s">
        <v>122</v>
      </c>
      <c r="J36" s="86">
        <v>5.5E-2</v>
      </c>
      <c r="K36" s="83">
        <v>3.6299999999936723E-2</v>
      </c>
      <c r="L36" s="82">
        <v>147855.96299599999</v>
      </c>
      <c r="M36" s="84">
        <v>130.38999999999999</v>
      </c>
      <c r="N36" s="99"/>
      <c r="O36" s="82">
        <v>192.78938309399999</v>
      </c>
      <c r="P36" s="83">
        <v>7.7954145101299411E-6</v>
      </c>
      <c r="Q36" s="83">
        <f t="shared" si="0"/>
        <v>2.5084089265071299E-3</v>
      </c>
      <c r="R36" s="83">
        <f>O36/'סכום נכסי הקרן'!$C$42</f>
        <v>7.4380756848474027E-4</v>
      </c>
    </row>
    <row r="37" spans="2:18">
      <c r="B37" s="74" t="s">
        <v>247</v>
      </c>
      <c r="C37" s="99" t="s">
        <v>248</v>
      </c>
      <c r="D37" s="85" t="s">
        <v>113</v>
      </c>
      <c r="E37" s="99" t="s">
        <v>214</v>
      </c>
      <c r="F37" s="99"/>
      <c r="G37" s="99"/>
      <c r="H37" s="82">
        <v>3.1300000000033341</v>
      </c>
      <c r="I37" s="85" t="s">
        <v>122</v>
      </c>
      <c r="J37" s="86">
        <v>5.0000000000000001E-3</v>
      </c>
      <c r="K37" s="83">
        <v>3.7700000000037717E-2</v>
      </c>
      <c r="L37" s="82">
        <v>201390.49033199999</v>
      </c>
      <c r="M37" s="84">
        <v>90.84</v>
      </c>
      <c r="N37" s="99"/>
      <c r="O37" s="82">
        <v>182.94311730300001</v>
      </c>
      <c r="P37" s="83">
        <v>1.255335836469016E-5</v>
      </c>
      <c r="Q37" s="83">
        <f t="shared" si="0"/>
        <v>2.3802978209756403E-3</v>
      </c>
      <c r="R37" s="83">
        <f>O37/'סכום נכסי הקרן'!$C$42</f>
        <v>7.0581934061076399E-4</v>
      </c>
    </row>
    <row r="38" spans="2:18">
      <c r="B38" s="74" t="s">
        <v>249</v>
      </c>
      <c r="C38" s="99" t="s">
        <v>250</v>
      </c>
      <c r="D38" s="85" t="s">
        <v>113</v>
      </c>
      <c r="E38" s="99" t="s">
        <v>214</v>
      </c>
      <c r="F38" s="99"/>
      <c r="G38" s="99"/>
      <c r="H38" s="82">
        <v>0.24999999999599537</v>
      </c>
      <c r="I38" s="85" t="s">
        <v>122</v>
      </c>
      <c r="J38" s="86">
        <v>4.2500000000000003E-2</v>
      </c>
      <c r="K38" s="83">
        <v>3.4199999999702052E-2</v>
      </c>
      <c r="L38" s="82">
        <v>60386.732040000003</v>
      </c>
      <c r="M38" s="84">
        <v>103.38</v>
      </c>
      <c r="N38" s="99"/>
      <c r="O38" s="82">
        <v>62.427806533000002</v>
      </c>
      <c r="P38" s="83">
        <v>4.4513734726729666E-6</v>
      </c>
      <c r="Q38" s="83">
        <f t="shared" si="0"/>
        <v>8.1225669513805749E-4</v>
      </c>
      <c r="R38" s="83">
        <f>O38/'סכום נכסי הקרן'!$C$42</f>
        <v>2.4085493836818882E-4</v>
      </c>
    </row>
    <row r="39" spans="2:18">
      <c r="B39" s="74" t="s">
        <v>251</v>
      </c>
      <c r="C39" s="99" t="s">
        <v>252</v>
      </c>
      <c r="D39" s="85" t="s">
        <v>113</v>
      </c>
      <c r="E39" s="99" t="s">
        <v>214</v>
      </c>
      <c r="F39" s="99"/>
      <c r="G39" s="99"/>
      <c r="H39" s="82">
        <v>1.2199999999999511</v>
      </c>
      <c r="I39" s="85" t="s">
        <v>122</v>
      </c>
      <c r="J39" s="86">
        <v>3.7499999999999999E-2</v>
      </c>
      <c r="K39" s="83">
        <v>3.6199999999997068E-2</v>
      </c>
      <c r="L39" s="82">
        <v>3973347.053721</v>
      </c>
      <c r="M39" s="84">
        <v>102.96</v>
      </c>
      <c r="N39" s="99"/>
      <c r="O39" s="82">
        <v>4090.9582244099997</v>
      </c>
      <c r="P39" s="83">
        <v>1.8399576072086881E-4</v>
      </c>
      <c r="Q39" s="83">
        <f t="shared" si="0"/>
        <v>5.3228014755741855E-2</v>
      </c>
      <c r="R39" s="83">
        <f>O39/'סכום נכסי הקרן'!$C$42</f>
        <v>1.578347127231278E-2</v>
      </c>
    </row>
    <row r="40" spans="2:18">
      <c r="B40" s="74" t="s">
        <v>253</v>
      </c>
      <c r="C40" s="99" t="s">
        <v>254</v>
      </c>
      <c r="D40" s="85" t="s">
        <v>113</v>
      </c>
      <c r="E40" s="99" t="s">
        <v>214</v>
      </c>
      <c r="F40" s="99"/>
      <c r="G40" s="99"/>
      <c r="H40" s="82">
        <v>4.0499999999991365</v>
      </c>
      <c r="I40" s="85" t="s">
        <v>122</v>
      </c>
      <c r="J40" s="86">
        <v>0.02</v>
      </c>
      <c r="K40" s="83">
        <v>3.7500000000000006E-2</v>
      </c>
      <c r="L40" s="82">
        <v>489012.80520099995</v>
      </c>
      <c r="M40" s="84">
        <v>94.75</v>
      </c>
      <c r="N40" s="99"/>
      <c r="O40" s="82">
        <v>463.33962956799996</v>
      </c>
      <c r="P40" s="83">
        <v>2.4324125448498391E-5</v>
      </c>
      <c r="Q40" s="83">
        <f t="shared" si="0"/>
        <v>6.028575039561136E-3</v>
      </c>
      <c r="R40" s="83">
        <f>O40/'סכום נכסי הקרן'!$C$42</f>
        <v>1.7876270867237404E-3</v>
      </c>
    </row>
    <row r="41" spans="2:18">
      <c r="B41" s="74" t="s">
        <v>255</v>
      </c>
      <c r="C41" s="99" t="s">
        <v>256</v>
      </c>
      <c r="D41" s="85" t="s">
        <v>113</v>
      </c>
      <c r="E41" s="99" t="s">
        <v>214</v>
      </c>
      <c r="F41" s="99"/>
      <c r="G41" s="99"/>
      <c r="H41" s="82">
        <v>6.9499999999974076</v>
      </c>
      <c r="I41" s="85" t="s">
        <v>122</v>
      </c>
      <c r="J41" s="86">
        <v>0.01</v>
      </c>
      <c r="K41" s="83">
        <v>3.6699999999983107E-2</v>
      </c>
      <c r="L41" s="82">
        <v>895134.53692300012</v>
      </c>
      <c r="M41" s="84">
        <v>83.99</v>
      </c>
      <c r="N41" s="99"/>
      <c r="O41" s="82">
        <v>751.82354158099997</v>
      </c>
      <c r="P41" s="83">
        <v>3.5783702436084416E-5</v>
      </c>
      <c r="Q41" s="83">
        <f t="shared" si="0"/>
        <v>9.7820785179880427E-3</v>
      </c>
      <c r="R41" s="83">
        <f>O41/'סכום נכסי הקרן'!$C$42</f>
        <v>2.9006371171398466E-3</v>
      </c>
    </row>
    <row r="42" spans="2:18">
      <c r="B42" s="74" t="s">
        <v>257</v>
      </c>
      <c r="C42" s="99" t="s">
        <v>258</v>
      </c>
      <c r="D42" s="85" t="s">
        <v>113</v>
      </c>
      <c r="E42" s="99" t="s">
        <v>214</v>
      </c>
      <c r="F42" s="99"/>
      <c r="G42" s="99"/>
      <c r="H42" s="82">
        <v>15.919999999998954</v>
      </c>
      <c r="I42" s="85" t="s">
        <v>122</v>
      </c>
      <c r="J42" s="86">
        <v>3.7499999999999999E-2</v>
      </c>
      <c r="K42" s="83">
        <v>3.7299999999997391E-2</v>
      </c>
      <c r="L42" s="82">
        <v>2483512.3687780001</v>
      </c>
      <c r="M42" s="84">
        <v>103.13</v>
      </c>
      <c r="N42" s="99"/>
      <c r="O42" s="82">
        <v>2561.2463671789997</v>
      </c>
      <c r="P42" s="83">
        <v>9.8471212901786247E-5</v>
      </c>
      <c r="Q42" s="83">
        <f t="shared" si="0"/>
        <v>3.3324725393634548E-2</v>
      </c>
      <c r="R42" s="83">
        <f>O42/'סכום נכסי הקרן'!$C$42</f>
        <v>9.8816356071480989E-3</v>
      </c>
    </row>
    <row r="43" spans="2:18">
      <c r="B43" s="74" t="s">
        <v>259</v>
      </c>
      <c r="C43" s="99" t="s">
        <v>260</v>
      </c>
      <c r="D43" s="85" t="s">
        <v>113</v>
      </c>
      <c r="E43" s="99" t="s">
        <v>214</v>
      </c>
      <c r="F43" s="99"/>
      <c r="G43" s="99"/>
      <c r="H43" s="82">
        <v>2.3200000000004262</v>
      </c>
      <c r="I43" s="85" t="s">
        <v>122</v>
      </c>
      <c r="J43" s="86">
        <v>5.0000000000000001E-3</v>
      </c>
      <c r="K43" s="83">
        <v>3.7700000000006034E-2</v>
      </c>
      <c r="L43" s="82">
        <v>1511264.1692880001</v>
      </c>
      <c r="M43" s="84">
        <v>93.15</v>
      </c>
      <c r="N43" s="99"/>
      <c r="O43" s="82">
        <v>1407.7425156950001</v>
      </c>
      <c r="P43" s="83">
        <v>6.7729890989532833E-5</v>
      </c>
      <c r="Q43" s="83">
        <f t="shared" si="0"/>
        <v>1.8316329643895415E-2</v>
      </c>
      <c r="R43" s="83">
        <f>O43/'סכום נכסי הקרן'!$C$42</f>
        <v>5.431261415163877E-3</v>
      </c>
    </row>
    <row r="44" spans="2:18">
      <c r="B44" s="74" t="s">
        <v>261</v>
      </c>
      <c r="C44" s="99" t="s">
        <v>262</v>
      </c>
      <c r="D44" s="85" t="s">
        <v>113</v>
      </c>
      <c r="E44" s="99" t="s">
        <v>214</v>
      </c>
      <c r="F44" s="99"/>
      <c r="G44" s="99"/>
      <c r="H44" s="82">
        <v>8.700000000000518</v>
      </c>
      <c r="I44" s="85" t="s">
        <v>122</v>
      </c>
      <c r="J44" s="86">
        <v>1.3000000000000001E-2</v>
      </c>
      <c r="K44" s="83">
        <v>3.5700000000002244E-2</v>
      </c>
      <c r="L44" s="82">
        <v>5576142.7201640001</v>
      </c>
      <c r="M44" s="84">
        <v>83.1</v>
      </c>
      <c r="N44" s="99"/>
      <c r="O44" s="82">
        <v>4633.7743789280003</v>
      </c>
      <c r="P44" s="83">
        <v>6.1423162484494523E-4</v>
      </c>
      <c r="Q44" s="83">
        <f t="shared" si="0"/>
        <v>6.0290669688256145E-2</v>
      </c>
      <c r="R44" s="83">
        <f>O44/'סכום נכסי הקרן'!$C$42</f>
        <v>1.7877729563649348E-2</v>
      </c>
    </row>
    <row r="45" spans="2:18">
      <c r="B45" s="74" t="s">
        <v>263</v>
      </c>
      <c r="C45" s="99" t="s">
        <v>264</v>
      </c>
      <c r="D45" s="85" t="s">
        <v>113</v>
      </c>
      <c r="E45" s="99" t="s">
        <v>214</v>
      </c>
      <c r="F45" s="99"/>
      <c r="G45" s="99"/>
      <c r="H45" s="82">
        <v>12.690000000000234</v>
      </c>
      <c r="I45" s="85" t="s">
        <v>122</v>
      </c>
      <c r="J45" s="86">
        <v>1.4999999999999999E-2</v>
      </c>
      <c r="K45" s="83">
        <v>3.6600000000000583E-2</v>
      </c>
      <c r="L45" s="82">
        <v>8849746.7401410006</v>
      </c>
      <c r="M45" s="84">
        <v>77</v>
      </c>
      <c r="N45" s="99"/>
      <c r="O45" s="82">
        <v>6814.3051354600002</v>
      </c>
      <c r="P45" s="83">
        <v>4.9747708603541856E-4</v>
      </c>
      <c r="Q45" s="83">
        <f t="shared" si="0"/>
        <v>8.8661852408112266E-2</v>
      </c>
      <c r="R45" s="83">
        <f>O45/'סכום נכסי הקרן'!$C$42</f>
        <v>2.6290512747002635E-2</v>
      </c>
    </row>
    <row r="46" spans="2:18">
      <c r="B46" s="74" t="s">
        <v>265</v>
      </c>
      <c r="C46" s="99" t="s">
        <v>266</v>
      </c>
      <c r="D46" s="85" t="s">
        <v>113</v>
      </c>
      <c r="E46" s="99" t="s">
        <v>214</v>
      </c>
      <c r="F46" s="99"/>
      <c r="G46" s="99"/>
      <c r="H46" s="82">
        <v>0.58000000000000007</v>
      </c>
      <c r="I46" s="85" t="s">
        <v>122</v>
      </c>
      <c r="J46" s="86">
        <v>1.5E-3</v>
      </c>
      <c r="K46" s="83">
        <v>3.5900000000000001E-2</v>
      </c>
      <c r="L46" s="82">
        <v>2222172.3920740001</v>
      </c>
      <c r="M46" s="84">
        <v>98.11</v>
      </c>
      <c r="N46" s="99"/>
      <c r="O46" s="82">
        <v>2180.1732821000001</v>
      </c>
      <c r="P46" s="83">
        <v>1.4164594944562534E-4</v>
      </c>
      <c r="Q46" s="83">
        <f t="shared" si="0"/>
        <v>2.8366531571323787E-2</v>
      </c>
      <c r="R46" s="83">
        <f>O46/'סכום נכסי הקרן'!$C$42</f>
        <v>8.4114039985465627E-3</v>
      </c>
    </row>
    <row r="47" spans="2:18">
      <c r="B47" s="74" t="s">
        <v>267</v>
      </c>
      <c r="C47" s="99" t="s">
        <v>268</v>
      </c>
      <c r="D47" s="85" t="s">
        <v>113</v>
      </c>
      <c r="E47" s="99" t="s">
        <v>214</v>
      </c>
      <c r="F47" s="99"/>
      <c r="G47" s="99"/>
      <c r="H47" s="82">
        <v>2.620000000000549</v>
      </c>
      <c r="I47" s="85" t="s">
        <v>122</v>
      </c>
      <c r="J47" s="86">
        <v>1.7500000000000002E-2</v>
      </c>
      <c r="K47" s="83">
        <v>3.7200000000010981E-2</v>
      </c>
      <c r="L47" s="82">
        <v>952101.97771500004</v>
      </c>
      <c r="M47" s="84">
        <v>95.66</v>
      </c>
      <c r="N47" s="99"/>
      <c r="O47" s="82">
        <v>910.78071397499991</v>
      </c>
      <c r="P47" s="83">
        <v>4.9764768408650518E-5</v>
      </c>
      <c r="Q47" s="83">
        <f t="shared" si="0"/>
        <v>1.1850291942225363E-2</v>
      </c>
      <c r="R47" s="83">
        <f>O47/'סכום נכסי הקרן'!$C$42</f>
        <v>3.5139154315060616E-3</v>
      </c>
    </row>
    <row r="48" spans="2:18">
      <c r="B48" s="74" t="s">
        <v>269</v>
      </c>
      <c r="C48" s="99" t="s">
        <v>270</v>
      </c>
      <c r="D48" s="85" t="s">
        <v>113</v>
      </c>
      <c r="E48" s="99" t="s">
        <v>214</v>
      </c>
      <c r="F48" s="99"/>
      <c r="G48" s="99"/>
      <c r="H48" s="82">
        <v>5.4100000000003723</v>
      </c>
      <c r="I48" s="85" t="s">
        <v>122</v>
      </c>
      <c r="J48" s="86">
        <v>2.2499999999999999E-2</v>
      </c>
      <c r="K48" s="83">
        <v>3.7200000000004695E-2</v>
      </c>
      <c r="L48" s="82">
        <v>1556746.865068</v>
      </c>
      <c r="M48" s="84">
        <v>93.09</v>
      </c>
      <c r="N48" s="99"/>
      <c r="O48" s="82">
        <v>1449.175707806</v>
      </c>
      <c r="P48" s="83">
        <v>7.331878671238704E-5</v>
      </c>
      <c r="Q48" s="83">
        <f t="shared" si="0"/>
        <v>1.8855422550760739E-2</v>
      </c>
      <c r="R48" s="83">
        <f>O48/'סכום נכסי הקרן'!$C$42</f>
        <v>5.5911162857177066E-3</v>
      </c>
    </row>
    <row r="49" spans="2:18">
      <c r="B49" s="74" t="s">
        <v>271</v>
      </c>
      <c r="C49" s="99" t="s">
        <v>272</v>
      </c>
      <c r="D49" s="85" t="s">
        <v>113</v>
      </c>
      <c r="E49" s="99" t="s">
        <v>214</v>
      </c>
      <c r="F49" s="99"/>
      <c r="G49" s="99"/>
      <c r="H49" s="82">
        <v>1.829999999999963</v>
      </c>
      <c r="I49" s="85" t="s">
        <v>122</v>
      </c>
      <c r="J49" s="86">
        <v>4.0000000000000001E-3</v>
      </c>
      <c r="K49" s="83">
        <v>3.5599999999998959E-2</v>
      </c>
      <c r="L49" s="82">
        <v>6894211.3062180011</v>
      </c>
      <c r="M49" s="84">
        <v>94.54</v>
      </c>
      <c r="N49" s="99"/>
      <c r="O49" s="82">
        <v>6517.7874445280004</v>
      </c>
      <c r="P49" s="83">
        <v>4.0475994057467818E-4</v>
      </c>
      <c r="Q49" s="83">
        <f t="shared" si="0"/>
        <v>8.480382033775466E-2</v>
      </c>
      <c r="R49" s="83">
        <f>O49/'סכום נכסי הקרן'!$C$42</f>
        <v>2.5146507308708849E-2</v>
      </c>
    </row>
    <row r="50" spans="2:18">
      <c r="B50" s="74" t="s">
        <v>273</v>
      </c>
      <c r="C50" s="99" t="s">
        <v>274</v>
      </c>
      <c r="D50" s="85" t="s">
        <v>113</v>
      </c>
      <c r="E50" s="99" t="s">
        <v>214</v>
      </c>
      <c r="F50" s="99"/>
      <c r="G50" s="99"/>
      <c r="H50" s="82">
        <v>3.5099999999966043</v>
      </c>
      <c r="I50" s="85" t="s">
        <v>122</v>
      </c>
      <c r="J50" s="86">
        <v>6.25E-2</v>
      </c>
      <c r="K50" s="83">
        <v>3.700063584340086E-2</v>
      </c>
      <c r="L50" s="82">
        <v>9.9850000000000008E-3</v>
      </c>
      <c r="M50" s="84">
        <v>109.97</v>
      </c>
      <c r="N50" s="99"/>
      <c r="O50" s="82">
        <v>1.1008999999999999E-5</v>
      </c>
      <c r="P50" s="83">
        <v>6.5620008227320315E-13</v>
      </c>
      <c r="Q50" s="83">
        <f t="shared" si="0"/>
        <v>1.4323959872029089E-10</v>
      </c>
      <c r="R50" s="83">
        <f>O50/'סכום נכסי הקרן'!$C$42</f>
        <v>4.2474214036236262E-11</v>
      </c>
    </row>
    <row r="51" spans="2:18">
      <c r="B51" s="74" t="s">
        <v>275</v>
      </c>
      <c r="C51" s="99" t="s">
        <v>276</v>
      </c>
      <c r="D51" s="85" t="s">
        <v>113</v>
      </c>
      <c r="E51" s="99" t="s">
        <v>214</v>
      </c>
      <c r="F51" s="99"/>
      <c r="G51" s="99"/>
      <c r="H51" s="82">
        <v>0.92000000000470328</v>
      </c>
      <c r="I51" s="85" t="s">
        <v>122</v>
      </c>
      <c r="J51" s="86">
        <v>1.4999999999999999E-2</v>
      </c>
      <c r="K51" s="83">
        <v>3.6700000000047042E-2</v>
      </c>
      <c r="L51" s="82">
        <v>95266.182260000001</v>
      </c>
      <c r="M51" s="84">
        <v>98.2</v>
      </c>
      <c r="N51" s="99"/>
      <c r="O51" s="82">
        <v>93.551388368000005</v>
      </c>
      <c r="P51" s="83">
        <v>6.9288346101557935E-6</v>
      </c>
      <c r="Q51" s="83">
        <f t="shared" si="0"/>
        <v>1.2172098582576446E-3</v>
      </c>
      <c r="R51" s="83">
        <f>O51/'סכום נכסי הקרן'!$C$42</f>
        <v>3.6093393522840369E-4</v>
      </c>
    </row>
    <row r="52" spans="2:18">
      <c r="B52" s="74" t="s">
        <v>277</v>
      </c>
      <c r="C52" s="99" t="s">
        <v>278</v>
      </c>
      <c r="D52" s="85" t="s">
        <v>113</v>
      </c>
      <c r="E52" s="99" t="s">
        <v>214</v>
      </c>
      <c r="F52" s="99"/>
      <c r="G52" s="99"/>
      <c r="H52" s="82">
        <v>19.500000000000327</v>
      </c>
      <c r="I52" s="85" t="s">
        <v>122</v>
      </c>
      <c r="J52" s="86">
        <v>2.7999999999999997E-2</v>
      </c>
      <c r="K52" s="83">
        <v>3.8300000000000584E-2</v>
      </c>
      <c r="L52" s="82">
        <v>3742768.1671750005</v>
      </c>
      <c r="M52" s="84">
        <v>82.07</v>
      </c>
      <c r="N52" s="99"/>
      <c r="O52" s="82">
        <v>3071.6898143540002</v>
      </c>
      <c r="P52" s="83">
        <v>7.7489879774033559E-4</v>
      </c>
      <c r="Q52" s="83">
        <f t="shared" si="0"/>
        <v>3.9966174620880354E-2</v>
      </c>
      <c r="R52" s="83">
        <f>O52/'סכום נכסי הקרן'!$C$42</f>
        <v>1.1850995606122142E-2</v>
      </c>
    </row>
    <row r="53" spans="2:18">
      <c r="B53" s="75"/>
      <c r="C53" s="99"/>
      <c r="D53" s="99"/>
      <c r="E53" s="99"/>
      <c r="F53" s="99"/>
      <c r="G53" s="99"/>
      <c r="H53" s="99"/>
      <c r="I53" s="99"/>
      <c r="J53" s="99"/>
      <c r="K53" s="83"/>
      <c r="L53" s="82"/>
      <c r="M53" s="84"/>
      <c r="N53" s="99"/>
      <c r="O53" s="99"/>
      <c r="P53" s="99"/>
      <c r="Q53" s="83"/>
      <c r="R53" s="99"/>
    </row>
    <row r="54" spans="2:18">
      <c r="B54" s="73" t="s">
        <v>24</v>
      </c>
      <c r="C54" s="71"/>
      <c r="D54" s="71"/>
      <c r="E54" s="71"/>
      <c r="F54" s="71"/>
      <c r="G54" s="71"/>
      <c r="H54" s="79">
        <v>4.5009675723039235</v>
      </c>
      <c r="I54" s="71"/>
      <c r="J54" s="71"/>
      <c r="K54" s="80">
        <v>3.8169807497126312E-2</v>
      </c>
      <c r="L54" s="79"/>
      <c r="M54" s="81"/>
      <c r="N54" s="71"/>
      <c r="O54" s="79">
        <v>5642.6921201320001</v>
      </c>
      <c r="P54" s="71"/>
      <c r="Q54" s="80">
        <f t="shared" si="0"/>
        <v>7.3417835860646305E-2</v>
      </c>
      <c r="R54" s="80">
        <f>O54/'סכום נכסי הקרן'!$C$42</f>
        <v>2.1770270946595546E-2</v>
      </c>
    </row>
    <row r="55" spans="2:18">
      <c r="B55" s="74" t="s">
        <v>279</v>
      </c>
      <c r="C55" s="99" t="s">
        <v>280</v>
      </c>
      <c r="D55" s="85" t="s">
        <v>113</v>
      </c>
      <c r="E55" s="99" t="s">
        <v>214</v>
      </c>
      <c r="F55" s="99"/>
      <c r="G55" s="99"/>
      <c r="H55" s="82">
        <v>3.2200000000000437</v>
      </c>
      <c r="I55" s="85" t="s">
        <v>122</v>
      </c>
      <c r="J55" s="86">
        <v>3.27E-2</v>
      </c>
      <c r="K55" s="83">
        <v>3.8099999999999128E-2</v>
      </c>
      <c r="L55" s="82">
        <v>3673915.9340880001</v>
      </c>
      <c r="M55" s="84">
        <v>99.98</v>
      </c>
      <c r="N55" s="99"/>
      <c r="O55" s="82">
        <v>3673.181050272</v>
      </c>
      <c r="P55" s="83">
        <v>1.7317086138392325E-4</v>
      </c>
      <c r="Q55" s="83">
        <f t="shared" si="0"/>
        <v>4.7792259030605681E-2</v>
      </c>
      <c r="R55" s="83">
        <f>O55/'סכום נכסי הקרן'!$C$42</f>
        <v>1.4171630313661554E-2</v>
      </c>
    </row>
    <row r="56" spans="2:18">
      <c r="B56" s="74" t="s">
        <v>281</v>
      </c>
      <c r="C56" s="99" t="s">
        <v>282</v>
      </c>
      <c r="D56" s="85" t="s">
        <v>113</v>
      </c>
      <c r="E56" s="99" t="s">
        <v>214</v>
      </c>
      <c r="F56" s="99"/>
      <c r="G56" s="99"/>
      <c r="H56" s="82">
        <v>6.8899999999987829</v>
      </c>
      <c r="I56" s="85" t="s">
        <v>122</v>
      </c>
      <c r="J56" s="86">
        <v>3.27E-2</v>
      </c>
      <c r="K56" s="83">
        <v>3.8299999999995935E-2</v>
      </c>
      <c r="L56" s="82">
        <v>1977023.814546</v>
      </c>
      <c r="M56" s="84">
        <v>99.62</v>
      </c>
      <c r="N56" s="99"/>
      <c r="O56" s="82">
        <v>1969.5110698599999</v>
      </c>
      <c r="P56" s="83">
        <v>9.971351821852976E-5</v>
      </c>
      <c r="Q56" s="83">
        <f t="shared" si="0"/>
        <v>2.562557683004062E-2</v>
      </c>
      <c r="R56" s="83">
        <f>O56/'סכום נכסי הקרן'!$C$42</f>
        <v>7.5986406329339919E-3</v>
      </c>
    </row>
    <row r="57" spans="2:18">
      <c r="B57" s="75"/>
      <c r="C57" s="99"/>
      <c r="D57" s="99"/>
      <c r="E57" s="99"/>
      <c r="F57" s="99"/>
      <c r="G57" s="99"/>
      <c r="H57" s="99"/>
      <c r="I57" s="99"/>
      <c r="J57" s="99"/>
      <c r="K57" s="83"/>
      <c r="L57" s="82"/>
      <c r="M57" s="84"/>
      <c r="N57" s="99"/>
      <c r="O57" s="99"/>
      <c r="P57" s="99"/>
      <c r="Q57" s="83"/>
      <c r="R57" s="99"/>
    </row>
    <row r="58" spans="2:18">
      <c r="B58" s="70" t="s">
        <v>181</v>
      </c>
      <c r="C58" s="71"/>
      <c r="D58" s="71"/>
      <c r="E58" s="71"/>
      <c r="F58" s="71"/>
      <c r="G58" s="71"/>
      <c r="H58" s="79">
        <v>19.710000000153201</v>
      </c>
      <c r="I58" s="71"/>
      <c r="J58" s="71"/>
      <c r="K58" s="80">
        <v>5.1200000000428299E-2</v>
      </c>
      <c r="L58" s="79"/>
      <c r="M58" s="81"/>
      <c r="N58" s="71"/>
      <c r="O58" s="79">
        <v>60.704875269999995</v>
      </c>
      <c r="P58" s="71"/>
      <c r="Q58" s="80">
        <f t="shared" si="0"/>
        <v>7.8983940176583791E-4</v>
      </c>
      <c r="R58" s="80">
        <f>O58/'סכום נכסי הקרן'!$C$42</f>
        <v>2.3420763604877878E-4</v>
      </c>
    </row>
    <row r="59" spans="2:18">
      <c r="B59" s="73" t="s">
        <v>58</v>
      </c>
      <c r="C59" s="71"/>
      <c r="D59" s="71"/>
      <c r="E59" s="71"/>
      <c r="F59" s="71"/>
      <c r="G59" s="71"/>
      <c r="H59" s="79">
        <v>19.710000000153201</v>
      </c>
      <c r="I59" s="71"/>
      <c r="J59" s="71"/>
      <c r="K59" s="80">
        <v>5.1200000000428299E-2</v>
      </c>
      <c r="L59" s="79"/>
      <c r="M59" s="81"/>
      <c r="N59" s="71"/>
      <c r="O59" s="79">
        <v>60.704875269999995</v>
      </c>
      <c r="P59" s="71"/>
      <c r="Q59" s="80">
        <f t="shared" si="0"/>
        <v>7.8983940176583791E-4</v>
      </c>
      <c r="R59" s="80">
        <f>O59/'סכום נכסי הקרן'!$C$42</f>
        <v>2.3420763604877878E-4</v>
      </c>
    </row>
    <row r="60" spans="2:18">
      <c r="B60" s="74" t="s">
        <v>283</v>
      </c>
      <c r="C60" s="99" t="s">
        <v>284</v>
      </c>
      <c r="D60" s="85" t="s">
        <v>28</v>
      </c>
      <c r="E60" s="99" t="s">
        <v>285</v>
      </c>
      <c r="F60" s="99" t="s">
        <v>286</v>
      </c>
      <c r="G60" s="99"/>
      <c r="H60" s="82">
        <v>19.710000000153201</v>
      </c>
      <c r="I60" s="85" t="s">
        <v>121</v>
      </c>
      <c r="J60" s="86">
        <v>4.4999999999999998E-2</v>
      </c>
      <c r="K60" s="83">
        <v>5.1200000000428299E-2</v>
      </c>
      <c r="L60" s="82">
        <v>19534.256152000002</v>
      </c>
      <c r="M60" s="84">
        <v>88.3095</v>
      </c>
      <c r="N60" s="99"/>
      <c r="O60" s="82">
        <v>60.704875269999995</v>
      </c>
      <c r="P60" s="83">
        <v>1.9534256152000001E-5</v>
      </c>
      <c r="Q60" s="83">
        <f t="shared" si="0"/>
        <v>7.8983940176583791E-4</v>
      </c>
      <c r="R60" s="83">
        <f>O60/'סכום נכסי הקרן'!$C$42</f>
        <v>2.3420763604877878E-4</v>
      </c>
    </row>
    <row r="61" spans="2:18">
      <c r="B61" s="108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</row>
    <row r="62" spans="2:18">
      <c r="B62" s="108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</row>
    <row r="63" spans="2:18">
      <c r="B63" s="108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</row>
    <row r="64" spans="2:18">
      <c r="B64" s="110" t="s">
        <v>105</v>
      </c>
      <c r="C64" s="112"/>
      <c r="D64" s="112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</row>
    <row r="65" spans="2:18">
      <c r="B65" s="110" t="s">
        <v>185</v>
      </c>
      <c r="C65" s="112"/>
      <c r="D65" s="112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</row>
    <row r="66" spans="2:18">
      <c r="B66" s="154" t="s">
        <v>193</v>
      </c>
      <c r="C66" s="154"/>
      <c r="D66" s="154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</row>
    <row r="67" spans="2:18">
      <c r="B67" s="108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</row>
    <row r="68" spans="2:18">
      <c r="B68" s="108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</row>
    <row r="69" spans="2:18">
      <c r="B69" s="108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</row>
    <row r="70" spans="2:18">
      <c r="B70" s="108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</row>
    <row r="71" spans="2:18">
      <c r="B71" s="108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</row>
    <row r="72" spans="2:18">
      <c r="B72" s="108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</row>
    <row r="73" spans="2:18">
      <c r="B73" s="108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</row>
    <row r="74" spans="2:18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</row>
    <row r="75" spans="2:18">
      <c r="B75" s="108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</row>
    <row r="76" spans="2:18">
      <c r="B76" s="108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</row>
    <row r="77" spans="2:18">
      <c r="B77" s="108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</row>
    <row r="78" spans="2:18">
      <c r="B78" s="108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</row>
    <row r="79" spans="2:18">
      <c r="B79" s="108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</row>
    <row r="80" spans="2:18">
      <c r="B80" s="108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</row>
    <row r="81" spans="2:18">
      <c r="B81" s="108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</row>
    <row r="82" spans="2:18">
      <c r="B82" s="108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</row>
    <row r="83" spans="2:18">
      <c r="B83" s="108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</row>
    <row r="84" spans="2:18">
      <c r="B84" s="108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</row>
    <row r="85" spans="2:18">
      <c r="B85" s="108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</row>
    <row r="86" spans="2:18">
      <c r="B86" s="108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</row>
    <row r="87" spans="2:18">
      <c r="B87" s="108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</row>
    <row r="88" spans="2:18">
      <c r="B88" s="108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</row>
    <row r="89" spans="2:18">
      <c r="B89" s="108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</row>
    <row r="90" spans="2:18">
      <c r="B90" s="108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</row>
    <row r="91" spans="2:18">
      <c r="B91" s="108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</row>
    <row r="92" spans="2:18">
      <c r="B92" s="108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</row>
    <row r="93" spans="2:18">
      <c r="B93" s="108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</row>
    <row r="94" spans="2:18">
      <c r="B94" s="108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</row>
    <row r="95" spans="2:18">
      <c r="B95" s="108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</row>
    <row r="96" spans="2:18">
      <c r="B96" s="108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</row>
    <row r="97" spans="2:18">
      <c r="B97" s="108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</row>
    <row r="98" spans="2:18">
      <c r="B98" s="108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</row>
    <row r="99" spans="2:18">
      <c r="B99" s="108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</row>
    <row r="100" spans="2:18">
      <c r="B100" s="108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</row>
    <row r="101" spans="2:18">
      <c r="B101" s="108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</row>
    <row r="102" spans="2:18">
      <c r="B102" s="108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</row>
    <row r="103" spans="2:18">
      <c r="B103" s="108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</row>
    <row r="104" spans="2:18">
      <c r="B104" s="108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</row>
    <row r="105" spans="2:18">
      <c r="B105" s="108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</row>
    <row r="106" spans="2:18">
      <c r="B106" s="108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</row>
    <row r="107" spans="2:18">
      <c r="B107" s="108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</row>
    <row r="108" spans="2:18">
      <c r="B108" s="108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</row>
    <row r="109" spans="2:18">
      <c r="B109" s="108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</row>
    <row r="110" spans="2:18">
      <c r="B110" s="108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</row>
    <row r="111" spans="2:18">
      <c r="B111" s="108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</row>
    <row r="112" spans="2:18">
      <c r="B112" s="108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</row>
    <row r="113" spans="2:18">
      <c r="B113" s="108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</row>
    <row r="114" spans="2:18">
      <c r="B114" s="108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</row>
    <row r="115" spans="2:18">
      <c r="B115" s="108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</row>
    <row r="116" spans="2:18">
      <c r="B116" s="108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</row>
    <row r="117" spans="2:18">
      <c r="B117" s="108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</row>
    <row r="118" spans="2:18">
      <c r="B118" s="108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</row>
    <row r="119" spans="2:18"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</row>
    <row r="120" spans="2:18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</row>
    <row r="121" spans="2:18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</row>
    <row r="122" spans="2:18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</row>
    <row r="123" spans="2:18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</row>
    <row r="124" spans="2:18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</row>
    <row r="125" spans="2:18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</row>
    <row r="126" spans="2:18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</row>
    <row r="127" spans="2:18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</row>
    <row r="128" spans="2:18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</row>
    <row r="129" spans="2:18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</row>
    <row r="130" spans="2:18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</row>
    <row r="131" spans="2:18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</row>
    <row r="132" spans="2:18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</row>
    <row r="133" spans="2:18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</row>
    <row r="134" spans="2:18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</row>
    <row r="135" spans="2:18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</row>
    <row r="136" spans="2:18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</row>
    <row r="137" spans="2:18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</row>
    <row r="138" spans="2:18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</row>
    <row r="139" spans="2:18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</row>
    <row r="140" spans="2:18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</row>
    <row r="141" spans="2:18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</row>
    <row r="142" spans="2:18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</row>
    <row r="143" spans="2:18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</row>
    <row r="144" spans="2:18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</row>
    <row r="145" spans="2:18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</row>
    <row r="146" spans="2:18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</row>
    <row r="147" spans="2:18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</row>
    <row r="148" spans="2:18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</row>
    <row r="149" spans="2:18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</row>
    <row r="150" spans="2:18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</row>
    <row r="151" spans="2:18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</row>
    <row r="152" spans="2:18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</row>
    <row r="153" spans="2:18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</row>
    <row r="154" spans="2:18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</row>
    <row r="155" spans="2:18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</row>
    <row r="156" spans="2:18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</row>
    <row r="157" spans="2:18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</row>
    <row r="158" spans="2:18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</row>
    <row r="159" spans="2:18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</row>
    <row r="160" spans="2:18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</row>
    <row r="161" spans="2:18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</row>
    <row r="162" spans="2:18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</row>
    <row r="163" spans="2:18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</row>
    <row r="164" spans="2:18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</row>
    <row r="165" spans="2:18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</row>
    <row r="166" spans="2:18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</row>
    <row r="167" spans="2:18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</row>
    <row r="168" spans="2:18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</row>
    <row r="169" spans="2:18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</row>
    <row r="170" spans="2:18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</row>
    <row r="171" spans="2:18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</row>
    <row r="172" spans="2:18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</row>
    <row r="173" spans="2:18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</row>
    <row r="174" spans="2:18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</row>
    <row r="175" spans="2:18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</row>
    <row r="176" spans="2:18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</row>
    <row r="177" spans="2:18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</row>
    <row r="178" spans="2:18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</row>
    <row r="179" spans="2:18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</row>
    <row r="180" spans="2:18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</row>
    <row r="181" spans="2:18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</row>
    <row r="182" spans="2:18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</row>
    <row r="183" spans="2:18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</row>
    <row r="184" spans="2:18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</row>
    <row r="185" spans="2:18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</row>
    <row r="186" spans="2:18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</row>
    <row r="187" spans="2:18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</row>
    <row r="188" spans="2:18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</row>
    <row r="189" spans="2:18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</row>
    <row r="190" spans="2:18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</row>
    <row r="191" spans="2:18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</row>
    <row r="192" spans="2:18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</row>
    <row r="193" spans="2:18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</row>
    <row r="194" spans="2:18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</row>
    <row r="195" spans="2:18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</row>
    <row r="196" spans="2:18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</row>
    <row r="197" spans="2:18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</row>
    <row r="198" spans="2:18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</row>
    <row r="199" spans="2:18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</row>
    <row r="200" spans="2:18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</row>
    <row r="201" spans="2:18">
      <c r="B201" s="108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</row>
    <row r="202" spans="2:18">
      <c r="B202" s="108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</row>
    <row r="203" spans="2:18"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</row>
    <row r="204" spans="2:18">
      <c r="B204" s="108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</row>
    <row r="205" spans="2:18"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</row>
    <row r="206" spans="2:18">
      <c r="B206" s="108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</row>
    <row r="207" spans="2:18">
      <c r="B207" s="108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</row>
    <row r="208" spans="2:18">
      <c r="B208" s="108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</row>
    <row r="209" spans="2:18">
      <c r="B209" s="108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</row>
    <row r="210" spans="2:18">
      <c r="B210" s="108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</row>
    <row r="211" spans="2:18">
      <c r="B211" s="108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</row>
    <row r="212" spans="2:18">
      <c r="B212" s="108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</row>
    <row r="213" spans="2:18">
      <c r="B213" s="108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</row>
    <row r="214" spans="2:18">
      <c r="B214" s="108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</row>
    <row r="215" spans="2:18">
      <c r="B215" s="108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</row>
    <row r="216" spans="2:18">
      <c r="B216" s="108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</row>
    <row r="217" spans="2:18">
      <c r="B217" s="108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</row>
    <row r="218" spans="2:18">
      <c r="B218" s="108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</row>
    <row r="219" spans="2:18">
      <c r="B219" s="108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</row>
    <row r="220" spans="2:18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</row>
    <row r="221" spans="2:18">
      <c r="B221" s="108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</row>
    <row r="222" spans="2:18">
      <c r="B222" s="108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</row>
    <row r="223" spans="2:18">
      <c r="B223" s="108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</row>
    <row r="224" spans="2:18">
      <c r="B224" s="108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</row>
    <row r="225" spans="2:18">
      <c r="B225" s="108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</row>
    <row r="226" spans="2:18">
      <c r="B226" s="108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</row>
    <row r="227" spans="2:18">
      <c r="B227" s="108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</row>
    <row r="228" spans="2:18">
      <c r="B228" s="108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</row>
    <row r="229" spans="2:18">
      <c r="B229" s="108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</row>
    <row r="230" spans="2:18">
      <c r="B230" s="108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</row>
    <row r="231" spans="2:18">
      <c r="B231" s="108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</row>
    <row r="232" spans="2:18">
      <c r="B232" s="108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</row>
    <row r="233" spans="2:18">
      <c r="B233" s="108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</row>
    <row r="234" spans="2:18">
      <c r="B234" s="108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</row>
    <row r="235" spans="2:18">
      <c r="B235" s="108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</row>
    <row r="236" spans="2:18">
      <c r="B236" s="108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</row>
    <row r="237" spans="2:18">
      <c r="B237" s="108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</row>
    <row r="238" spans="2:18">
      <c r="B238" s="108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</row>
    <row r="239" spans="2:18">
      <c r="B239" s="108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</row>
    <row r="240" spans="2:18">
      <c r="B240" s="108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</row>
    <row r="241" spans="2:18">
      <c r="B241" s="108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</row>
    <row r="242" spans="2:18">
      <c r="B242" s="108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</row>
    <row r="243" spans="2:18">
      <c r="B243" s="108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</row>
    <row r="244" spans="2:18">
      <c r="B244" s="108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</row>
    <row r="245" spans="2:18">
      <c r="B245" s="108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</row>
    <row r="246" spans="2:18">
      <c r="B246" s="108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</row>
    <row r="247" spans="2:18">
      <c r="B247" s="108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</row>
    <row r="248" spans="2:18">
      <c r="B248" s="108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</row>
    <row r="249" spans="2:18">
      <c r="B249" s="108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</row>
    <row r="250" spans="2:18">
      <c r="B250" s="108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</row>
    <row r="251" spans="2:18">
      <c r="B251" s="108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</row>
    <row r="252" spans="2:18">
      <c r="B252" s="108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</row>
    <row r="253" spans="2:18">
      <c r="B253" s="108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</row>
    <row r="254" spans="2:18">
      <c r="B254" s="108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</row>
    <row r="255" spans="2:18">
      <c r="B255" s="108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</row>
    <row r="256" spans="2:18">
      <c r="B256" s="108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</row>
    <row r="257" spans="2:18">
      <c r="B257" s="108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</row>
    <row r="258" spans="2:18">
      <c r="B258" s="108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</row>
    <row r="259" spans="2:18">
      <c r="B259" s="108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</row>
    <row r="260" spans="2:18">
      <c r="B260" s="108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</row>
    <row r="261" spans="2:18">
      <c r="B261" s="108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</row>
    <row r="262" spans="2:18">
      <c r="B262" s="108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</row>
    <row r="263" spans="2:18">
      <c r="B263" s="108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</row>
    <row r="264" spans="2:18">
      <c r="B264" s="108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</row>
    <row r="265" spans="2:18">
      <c r="B265" s="108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</row>
    <row r="266" spans="2:18">
      <c r="B266" s="108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</row>
    <row r="267" spans="2:18">
      <c r="B267" s="108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</row>
    <row r="268" spans="2:18">
      <c r="B268" s="108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</row>
    <row r="269" spans="2:18">
      <c r="B269" s="108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</row>
    <row r="270" spans="2:18">
      <c r="B270" s="108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</row>
    <row r="271" spans="2:18">
      <c r="B271" s="108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</row>
    <row r="272" spans="2:18">
      <c r="B272" s="108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</row>
    <row r="273" spans="2:18">
      <c r="B273" s="108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</row>
    <row r="274" spans="2:18">
      <c r="B274" s="108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</row>
    <row r="275" spans="2:18">
      <c r="B275" s="108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</row>
    <row r="276" spans="2:18">
      <c r="B276" s="108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</row>
    <row r="277" spans="2:18">
      <c r="B277" s="108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</row>
    <row r="278" spans="2:18">
      <c r="B278" s="108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</row>
    <row r="279" spans="2:18">
      <c r="B279" s="108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</row>
    <row r="280" spans="2:18">
      <c r="B280" s="108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</row>
    <row r="281" spans="2:18">
      <c r="B281" s="108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</row>
    <row r="282" spans="2:18">
      <c r="B282" s="108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</row>
    <row r="283" spans="2:18">
      <c r="B283" s="108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</row>
    <row r="284" spans="2:18">
      <c r="B284" s="108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</row>
    <row r="285" spans="2:18">
      <c r="B285" s="108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</row>
    <row r="286" spans="2:18">
      <c r="B286" s="108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</row>
    <row r="287" spans="2:18">
      <c r="B287" s="108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</row>
    <row r="288" spans="2:18">
      <c r="B288" s="108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</row>
    <row r="289" spans="2:18">
      <c r="B289" s="108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</row>
    <row r="290" spans="2:18">
      <c r="B290" s="108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</row>
    <row r="291" spans="2:18">
      <c r="B291" s="108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</row>
    <row r="292" spans="2:18">
      <c r="B292" s="108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</row>
    <row r="293" spans="2:18">
      <c r="B293" s="108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</row>
    <row r="294" spans="2:18">
      <c r="B294" s="108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</row>
    <row r="295" spans="2:18">
      <c r="B295" s="108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</row>
    <row r="296" spans="2:18">
      <c r="B296" s="108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</row>
    <row r="297" spans="2:18">
      <c r="B297" s="108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</row>
    <row r="298" spans="2:18">
      <c r="B298" s="108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</row>
    <row r="299" spans="2:18">
      <c r="B299" s="108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</row>
    <row r="300" spans="2:18">
      <c r="B300" s="108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</row>
    <row r="301" spans="2:18">
      <c r="B301" s="108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</row>
    <row r="302" spans="2:18">
      <c r="B302" s="108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</row>
    <row r="303" spans="2:18">
      <c r="B303" s="108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</row>
    <row r="304" spans="2:18">
      <c r="B304" s="108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</row>
    <row r="305" spans="2:18">
      <c r="B305" s="108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</row>
    <row r="306" spans="2:18">
      <c r="B306" s="108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</row>
    <row r="307" spans="2:18">
      <c r="B307" s="108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</row>
    <row r="308" spans="2:18">
      <c r="B308" s="108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</row>
    <row r="309" spans="2:18">
      <c r="B309" s="108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</row>
    <row r="310" spans="2:18">
      <c r="B310" s="108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</row>
    <row r="311" spans="2:18">
      <c r="B311" s="108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</row>
    <row r="312" spans="2:18">
      <c r="B312" s="108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</row>
    <row r="313" spans="2:18">
      <c r="B313" s="108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</row>
    <row r="314" spans="2:18">
      <c r="B314" s="108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</row>
    <row r="315" spans="2:18">
      <c r="B315" s="108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</row>
    <row r="316" spans="2:18">
      <c r="B316" s="108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</row>
    <row r="317" spans="2:18">
      <c r="B317" s="108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</row>
    <row r="318" spans="2:18">
      <c r="B318" s="108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</row>
    <row r="319" spans="2:18">
      <c r="B319" s="108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</row>
    <row r="320" spans="2:18">
      <c r="B320" s="108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</row>
    <row r="321" spans="2:18">
      <c r="B321" s="108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</row>
    <row r="322" spans="2:18">
      <c r="B322" s="108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</row>
    <row r="323" spans="2:18">
      <c r="B323" s="108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</row>
    <row r="324" spans="2:18">
      <c r="B324" s="108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</row>
    <row r="325" spans="2:18">
      <c r="B325" s="108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</row>
    <row r="326" spans="2:18">
      <c r="B326" s="108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</row>
    <row r="327" spans="2:18">
      <c r="B327" s="108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</row>
    <row r="328" spans="2:18">
      <c r="B328" s="108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</row>
    <row r="329" spans="2:18">
      <c r="B329" s="108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</row>
    <row r="330" spans="2:18">
      <c r="B330" s="108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</row>
    <row r="331" spans="2:18">
      <c r="B331" s="108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</row>
    <row r="332" spans="2:18">
      <c r="B332" s="108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</row>
    <row r="333" spans="2:18">
      <c r="B333" s="108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</row>
    <row r="334" spans="2:18">
      <c r="B334" s="108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</row>
    <row r="335" spans="2:18">
      <c r="B335" s="108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</row>
    <row r="336" spans="2:18">
      <c r="B336" s="108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</row>
    <row r="337" spans="2:18">
      <c r="B337" s="108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</row>
    <row r="338" spans="2:18">
      <c r="B338" s="108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</row>
    <row r="339" spans="2:18">
      <c r="B339" s="108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</row>
    <row r="340" spans="2:18">
      <c r="B340" s="108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</row>
    <row r="341" spans="2:18">
      <c r="B341" s="108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</row>
    <row r="342" spans="2:18">
      <c r="B342" s="108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</row>
    <row r="343" spans="2:18">
      <c r="B343" s="108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</row>
    <row r="344" spans="2:18">
      <c r="B344" s="108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</row>
    <row r="345" spans="2:18">
      <c r="B345" s="108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</row>
    <row r="346" spans="2:18">
      <c r="B346" s="108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</row>
    <row r="347" spans="2:18">
      <c r="B347" s="108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</row>
    <row r="348" spans="2:18">
      <c r="B348" s="108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</row>
    <row r="349" spans="2:18">
      <c r="B349" s="108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</row>
    <row r="350" spans="2:18">
      <c r="B350" s="108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</row>
    <row r="351" spans="2:18">
      <c r="B351" s="108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</row>
    <row r="352" spans="2:18">
      <c r="B352" s="108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</row>
    <row r="353" spans="2:18">
      <c r="B353" s="108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</row>
    <row r="354" spans="2:18">
      <c r="B354" s="108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</row>
    <row r="355" spans="2:18">
      <c r="B355" s="108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</row>
    <row r="356" spans="2:18">
      <c r="B356" s="108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</row>
    <row r="357" spans="2:18">
      <c r="B357" s="108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</row>
    <row r="358" spans="2:18">
      <c r="B358" s="108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</row>
    <row r="359" spans="2:18">
      <c r="B359" s="108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</row>
    <row r="360" spans="2:18">
      <c r="B360" s="108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</row>
    <row r="361" spans="2:18">
      <c r="B361" s="108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</row>
    <row r="362" spans="2:18">
      <c r="B362" s="108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</row>
    <row r="363" spans="2:18">
      <c r="B363" s="108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</row>
    <row r="364" spans="2:18">
      <c r="B364" s="108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</row>
    <row r="365" spans="2:18">
      <c r="B365" s="108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</row>
    <row r="366" spans="2:18">
      <c r="B366" s="108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</row>
    <row r="367" spans="2:18">
      <c r="B367" s="108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</row>
    <row r="368" spans="2:18">
      <c r="B368" s="108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</row>
    <row r="369" spans="2:18">
      <c r="B369" s="108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</row>
    <row r="370" spans="2:18">
      <c r="B370" s="108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</row>
    <row r="371" spans="2:18">
      <c r="B371" s="108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</row>
    <row r="372" spans="2:18">
      <c r="B372" s="108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</row>
    <row r="373" spans="2:18">
      <c r="B373" s="108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</row>
    <row r="374" spans="2:18">
      <c r="B374" s="108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</row>
    <row r="375" spans="2:18">
      <c r="B375" s="108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</row>
    <row r="376" spans="2:18">
      <c r="B376" s="108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</row>
    <row r="377" spans="2:18">
      <c r="B377" s="108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</row>
    <row r="378" spans="2:18">
      <c r="B378" s="108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</row>
    <row r="379" spans="2:18">
      <c r="B379" s="108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</row>
    <row r="380" spans="2:18">
      <c r="B380" s="108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</row>
    <row r="381" spans="2:18">
      <c r="B381" s="108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</row>
    <row r="382" spans="2:18">
      <c r="B382" s="108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</row>
    <row r="383" spans="2:18">
      <c r="B383" s="108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</row>
    <row r="384" spans="2:18">
      <c r="B384" s="108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</row>
    <row r="385" spans="2:18">
      <c r="B385" s="108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</row>
    <row r="386" spans="2:18">
      <c r="B386" s="108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</row>
    <row r="387" spans="2:18">
      <c r="B387" s="108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</row>
    <row r="388" spans="2:18">
      <c r="B388" s="108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</row>
    <row r="389" spans="2:18">
      <c r="B389" s="108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</row>
    <row r="390" spans="2:18">
      <c r="B390" s="108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</row>
    <row r="391" spans="2:18">
      <c r="B391" s="108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</row>
    <row r="392" spans="2:18">
      <c r="B392" s="108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</row>
    <row r="393" spans="2:18">
      <c r="B393" s="108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</row>
    <row r="394" spans="2:18">
      <c r="B394" s="108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</row>
    <row r="395" spans="2:18">
      <c r="B395" s="108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</row>
    <row r="396" spans="2:18">
      <c r="B396" s="108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</row>
    <row r="397" spans="2:18">
      <c r="B397" s="108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</row>
    <row r="398" spans="2:18">
      <c r="B398" s="108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</row>
    <row r="399" spans="2:18">
      <c r="B399" s="108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</row>
    <row r="400" spans="2:18">
      <c r="B400" s="108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</row>
    <row r="401" spans="2:18">
      <c r="B401" s="108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</row>
    <row r="402" spans="2:18">
      <c r="B402" s="108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</row>
    <row r="403" spans="2:18">
      <c r="B403" s="108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</row>
    <row r="404" spans="2:18">
      <c r="B404" s="108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</row>
    <row r="405" spans="2:18">
      <c r="B405" s="108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</row>
    <row r="406" spans="2:18">
      <c r="B406" s="108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</row>
    <row r="407" spans="2:18">
      <c r="B407" s="108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</row>
    <row r="408" spans="2:18">
      <c r="B408" s="108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</row>
    <row r="409" spans="2:18">
      <c r="B409" s="108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</row>
    <row r="410" spans="2:18">
      <c r="B410" s="108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</row>
    <row r="411" spans="2:18">
      <c r="B411" s="108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</row>
    <row r="412" spans="2:18">
      <c r="B412" s="108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</row>
    <row r="413" spans="2:18">
      <c r="B413" s="108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</row>
    <row r="414" spans="2:18">
      <c r="B414" s="108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</row>
    <row r="415" spans="2:18">
      <c r="B415" s="108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</row>
    <row r="416" spans="2:18">
      <c r="B416" s="108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</row>
    <row r="417" spans="2:18">
      <c r="B417" s="108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</row>
    <row r="418" spans="2:18">
      <c r="B418" s="108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</row>
    <row r="419" spans="2:18">
      <c r="B419" s="108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</row>
    <row r="420" spans="2:18">
      <c r="B420" s="108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</row>
    <row r="421" spans="2:18">
      <c r="B421" s="108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</row>
    <row r="422" spans="2:18">
      <c r="B422" s="108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</row>
    <row r="423" spans="2:18">
      <c r="B423" s="108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</row>
    <row r="424" spans="2:18">
      <c r="B424" s="108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</row>
    <row r="425" spans="2:18">
      <c r="B425" s="108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</row>
    <row r="426" spans="2:18">
      <c r="B426" s="108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</row>
    <row r="427" spans="2:18">
      <c r="B427" s="108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</row>
    <row r="428" spans="2:18">
      <c r="B428" s="108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</row>
    <row r="429" spans="2:18">
      <c r="B429" s="108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</row>
    <row r="430" spans="2:18">
      <c r="B430" s="108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</row>
    <row r="431" spans="2:18">
      <c r="B431" s="108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</row>
    <row r="432" spans="2:18">
      <c r="B432" s="108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</row>
    <row r="433" spans="2:18">
      <c r="B433" s="108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</row>
    <row r="434" spans="2:18">
      <c r="B434" s="108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</row>
    <row r="435" spans="2:18">
      <c r="B435" s="108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</row>
    <row r="436" spans="2:18">
      <c r="B436" s="108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</row>
    <row r="437" spans="2:18">
      <c r="B437" s="108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</row>
    <row r="438" spans="2:18">
      <c r="B438" s="108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</row>
    <row r="439" spans="2:18">
      <c r="B439" s="108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</row>
    <row r="440" spans="2:18">
      <c r="B440" s="108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</row>
    <row r="441" spans="2:18">
      <c r="B441" s="108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</row>
    <row r="442" spans="2:18">
      <c r="B442" s="108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</row>
    <row r="443" spans="2:18">
      <c r="B443" s="108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</row>
    <row r="444" spans="2:18">
      <c r="B444" s="108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</row>
    <row r="445" spans="2:18">
      <c r="B445" s="108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</row>
    <row r="446" spans="2:18">
      <c r="B446" s="108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</row>
    <row r="447" spans="2:18">
      <c r="B447" s="108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</row>
    <row r="448" spans="2:18">
      <c r="B448" s="108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</row>
    <row r="449" spans="2:18">
      <c r="B449" s="108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</row>
    <row r="450" spans="2:18">
      <c r="B450" s="108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</row>
    <row r="451" spans="2:18">
      <c r="B451" s="108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</row>
    <row r="452" spans="2:18">
      <c r="B452" s="108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</row>
    <row r="453" spans="2:18">
      <c r="B453" s="108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</row>
    <row r="454" spans="2:18">
      <c r="B454" s="108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</row>
    <row r="455" spans="2:18">
      <c r="B455" s="108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</row>
    <row r="456" spans="2:18">
      <c r="B456" s="108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</row>
    <row r="457" spans="2:18">
      <c r="B457" s="108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</row>
    <row r="458" spans="2:18">
      <c r="B458" s="108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</row>
    <row r="459" spans="2:18">
      <c r="B459" s="108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</row>
    <row r="460" spans="2:18">
      <c r="B460" s="108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</row>
    <row r="461" spans="2:18">
      <c r="B461" s="108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</row>
    <row r="462" spans="2:18">
      <c r="B462" s="108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</row>
    <row r="463" spans="2:18">
      <c r="B463" s="108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</row>
    <row r="464" spans="2:18">
      <c r="B464" s="108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</row>
    <row r="465" spans="2:18">
      <c r="B465" s="108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</row>
    <row r="466" spans="2:18">
      <c r="B466" s="108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</row>
    <row r="467" spans="2:18">
      <c r="B467" s="108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</row>
    <row r="468" spans="2:18">
      <c r="B468" s="108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</row>
    <row r="469" spans="2:18">
      <c r="B469" s="108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</row>
    <row r="470" spans="2:18">
      <c r="B470" s="108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</row>
    <row r="471" spans="2:18">
      <c r="B471" s="108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</row>
    <row r="472" spans="2:18">
      <c r="B472" s="108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</row>
    <row r="473" spans="2:18">
      <c r="B473" s="108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</row>
    <row r="474" spans="2:18">
      <c r="B474" s="108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</row>
    <row r="475" spans="2:18">
      <c r="B475" s="108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</row>
    <row r="476" spans="2:18">
      <c r="B476" s="108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</row>
    <row r="477" spans="2:18">
      <c r="B477" s="108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</row>
    <row r="478" spans="2:18">
      <c r="B478" s="108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</row>
    <row r="479" spans="2:18">
      <c r="B479" s="108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</row>
    <row r="480" spans="2:18">
      <c r="B480" s="108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</row>
    <row r="481" spans="2:18">
      <c r="B481" s="108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</row>
    <row r="482" spans="2:18">
      <c r="B482" s="108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</row>
    <row r="483" spans="2:18">
      <c r="B483" s="108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</row>
    <row r="484" spans="2:18">
      <c r="B484" s="108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</row>
    <row r="485" spans="2:18">
      <c r="B485" s="108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</row>
    <row r="486" spans="2:18">
      <c r="B486" s="108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</row>
    <row r="487" spans="2:18">
      <c r="B487" s="108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</row>
    <row r="488" spans="2:18">
      <c r="B488" s="108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</row>
    <row r="489" spans="2:18">
      <c r="B489" s="108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</row>
    <row r="490" spans="2:18">
      <c r="B490" s="108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</row>
    <row r="491" spans="2:18">
      <c r="B491" s="108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</row>
    <row r="492" spans="2:18">
      <c r="B492" s="108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</row>
    <row r="493" spans="2:18">
      <c r="B493" s="108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</row>
    <row r="494" spans="2:18">
      <c r="B494" s="108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</row>
    <row r="495" spans="2:18">
      <c r="B495" s="108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</row>
    <row r="496" spans="2:18">
      <c r="B496" s="108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</row>
    <row r="497" spans="2:18">
      <c r="B497" s="108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</row>
    <row r="498" spans="2:18">
      <c r="B498" s="108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</row>
    <row r="499" spans="2:18">
      <c r="B499" s="108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</row>
    <row r="500" spans="2:18">
      <c r="B500" s="108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</row>
    <row r="501" spans="2:18">
      <c r="B501" s="108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</row>
    <row r="502" spans="2:18">
      <c r="B502" s="108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</row>
    <row r="503" spans="2:18">
      <c r="B503" s="108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</row>
    <row r="504" spans="2:18">
      <c r="B504" s="108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</row>
    <row r="505" spans="2:18">
      <c r="B505" s="108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</row>
    <row r="506" spans="2:18">
      <c r="B506" s="108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</row>
    <row r="507" spans="2:18">
      <c r="B507" s="108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</row>
    <row r="508" spans="2:18">
      <c r="B508" s="108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</row>
    <row r="509" spans="2:18">
      <c r="B509" s="108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</row>
    <row r="510" spans="2:18">
      <c r="B510" s="108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</row>
    <row r="511" spans="2:18">
      <c r="B511" s="108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66:D66"/>
  </mergeCells>
  <phoneticPr fontId="4" type="noConversion"/>
  <dataValidations count="1">
    <dataValidation allowBlank="1" showInputMessage="1" showErrorMessage="1" sqref="N10:Q10 N9 N1:N7 C5:C29 O1:Q9 E1:I30 D1:D29 C67:D1048576 C32:D65 E32:I1048576 A1:B1048576 J1:M1048576 O11:Q1048576 N32:N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135</v>
      </c>
      <c r="C1" s="67" t="s" vm="1">
        <v>209</v>
      </c>
    </row>
    <row r="2" spans="2:20">
      <c r="B2" s="46" t="s">
        <v>134</v>
      </c>
      <c r="C2" s="67" t="s">
        <v>210</v>
      </c>
    </row>
    <row r="3" spans="2:20">
      <c r="B3" s="46" t="s">
        <v>136</v>
      </c>
      <c r="C3" s="67" t="s">
        <v>211</v>
      </c>
    </row>
    <row r="4" spans="2:20">
      <c r="B4" s="46" t="s">
        <v>137</v>
      </c>
      <c r="C4" s="67">
        <v>2144</v>
      </c>
    </row>
    <row r="6" spans="2:20" ht="26.25" customHeight="1">
      <c r="B6" s="151" t="s">
        <v>160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6"/>
    </row>
    <row r="7" spans="2:20" ht="26.25" customHeight="1">
      <c r="B7" s="151" t="s">
        <v>83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6"/>
    </row>
    <row r="8" spans="2:20" s="3" customFormat="1" ht="78.75">
      <c r="B8" s="36" t="s">
        <v>108</v>
      </c>
      <c r="C8" s="12" t="s">
        <v>43</v>
      </c>
      <c r="D8" s="12" t="s">
        <v>112</v>
      </c>
      <c r="E8" s="12" t="s">
        <v>176</v>
      </c>
      <c r="F8" s="12" t="s">
        <v>110</v>
      </c>
      <c r="G8" s="12" t="s">
        <v>61</v>
      </c>
      <c r="H8" s="12" t="s">
        <v>14</v>
      </c>
      <c r="I8" s="12" t="s">
        <v>62</v>
      </c>
      <c r="J8" s="12" t="s">
        <v>97</v>
      </c>
      <c r="K8" s="12" t="s">
        <v>17</v>
      </c>
      <c r="L8" s="12" t="s">
        <v>96</v>
      </c>
      <c r="M8" s="12" t="s">
        <v>16</v>
      </c>
      <c r="N8" s="12" t="s">
        <v>18</v>
      </c>
      <c r="O8" s="12" t="s">
        <v>187</v>
      </c>
      <c r="P8" s="12" t="s">
        <v>186</v>
      </c>
      <c r="Q8" s="12" t="s">
        <v>57</v>
      </c>
      <c r="R8" s="12" t="s">
        <v>54</v>
      </c>
      <c r="S8" s="12" t="s">
        <v>138</v>
      </c>
      <c r="T8" s="37" t="s">
        <v>140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194</v>
      </c>
      <c r="P9" s="15"/>
      <c r="Q9" s="15" t="s">
        <v>190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8" t="s">
        <v>107</v>
      </c>
      <c r="S10" s="43" t="s">
        <v>141</v>
      </c>
      <c r="T10" s="60" t="s">
        <v>177</v>
      </c>
    </row>
    <row r="11" spans="2:20" s="4" customFormat="1" ht="18" customHeight="1">
      <c r="B11" s="113" t="s">
        <v>1544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114">
        <v>0</v>
      </c>
      <c r="R11" s="87"/>
      <c r="S11" s="115">
        <v>0</v>
      </c>
      <c r="T11" s="115">
        <v>0</v>
      </c>
    </row>
    <row r="12" spans="2:20">
      <c r="B12" s="116" t="s">
        <v>202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</row>
    <row r="13" spans="2:20">
      <c r="B13" s="116" t="s">
        <v>105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</row>
    <row r="14" spans="2:20">
      <c r="B14" s="116" t="s">
        <v>185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</row>
    <row r="15" spans="2:20">
      <c r="B15" s="116" t="s">
        <v>193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</row>
    <row r="16" spans="2:20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</row>
    <row r="17" spans="2:20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spans="2:20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</row>
    <row r="19" spans="2:20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spans="2:20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</row>
    <row r="21" spans="2:20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2:20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</row>
    <row r="23" spans="2:20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  <row r="24" spans="2:20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</row>
    <row r="25" spans="2:20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</row>
    <row r="26" spans="2:20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</row>
    <row r="27" spans="2:20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</row>
    <row r="28" spans="2:20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</row>
    <row r="29" spans="2:20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</row>
    <row r="30" spans="2:20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</row>
    <row r="31" spans="2:20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2:20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</row>
    <row r="33" spans="2:20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</row>
    <row r="34" spans="2:20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2:20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</row>
    <row r="36" spans="2:20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2:20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</row>
    <row r="38" spans="2:20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2:20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</row>
    <row r="40" spans="2:20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</row>
    <row r="41" spans="2:20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</row>
    <row r="42" spans="2:20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</row>
    <row r="43" spans="2:20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2:20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</row>
    <row r="45" spans="2:20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2:20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2:20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2:20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2:20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</row>
    <row r="50" spans="2:20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</row>
    <row r="51" spans="2:20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</row>
    <row r="52" spans="2:20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</row>
    <row r="53" spans="2:20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</row>
    <row r="54" spans="2:20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</row>
    <row r="55" spans="2:20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</row>
    <row r="56" spans="2:20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</row>
    <row r="57" spans="2:20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</row>
    <row r="58" spans="2:20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</row>
    <row r="59" spans="2:20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</row>
    <row r="60" spans="2:20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</row>
    <row r="61" spans="2:20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</row>
    <row r="62" spans="2:20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</row>
    <row r="63" spans="2:20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</row>
    <row r="64" spans="2:20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</row>
    <row r="65" spans="2:20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</row>
    <row r="66" spans="2:20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</row>
    <row r="67" spans="2:20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</row>
    <row r="68" spans="2:20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</row>
    <row r="69" spans="2:20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</row>
    <row r="70" spans="2:20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</row>
    <row r="71" spans="2:20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</row>
    <row r="72" spans="2:20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</row>
    <row r="73" spans="2:20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</row>
    <row r="74" spans="2:20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</row>
    <row r="75" spans="2:20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</row>
    <row r="76" spans="2:20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</row>
    <row r="77" spans="2:20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</row>
    <row r="78" spans="2:20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</row>
    <row r="79" spans="2:20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</row>
    <row r="80" spans="2:20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</row>
    <row r="81" spans="2:20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</row>
    <row r="82" spans="2:20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</row>
    <row r="83" spans="2:20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</row>
    <row r="84" spans="2:20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</row>
    <row r="85" spans="2:20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</row>
    <row r="86" spans="2:20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</row>
    <row r="87" spans="2:20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</row>
    <row r="88" spans="2:20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</row>
    <row r="89" spans="2:20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</row>
    <row r="90" spans="2:20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</row>
    <row r="91" spans="2:20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</row>
    <row r="92" spans="2:20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</row>
    <row r="93" spans="2:20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</row>
    <row r="94" spans="2:20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</row>
    <row r="95" spans="2:20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</row>
    <row r="96" spans="2:20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</row>
    <row r="97" spans="2:20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</row>
    <row r="98" spans="2:20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</row>
    <row r="99" spans="2:20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</row>
    <row r="100" spans="2:20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</row>
    <row r="101" spans="2:20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</row>
    <row r="102" spans="2:20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</row>
    <row r="103" spans="2:20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</row>
    <row r="104" spans="2:20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</row>
    <row r="105" spans="2:20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</row>
    <row r="106" spans="2:20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</row>
    <row r="107" spans="2:20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</row>
    <row r="108" spans="2:20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</row>
    <row r="109" spans="2:20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</row>
    <row r="110" spans="2:20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4" type="noConversion"/>
  <dataValidations count="6">
    <dataValidation allowBlank="1" showInputMessage="1" showErrorMessage="1" sqref="A1 B31:B33 B14:B15"/>
    <dataValidation type="list" allowBlank="1" showInputMessage="1" showErrorMessage="1" sqref="E205:E712">
      <formula1>#REF!</formula1>
    </dataValidation>
    <dataValidation type="list" allowBlank="1" showInputMessage="1" showErrorMessage="1" sqref="I12:I32 I34:I487">
      <formula1>#REF!</formula1>
    </dataValidation>
    <dataValidation type="list" allowBlank="1" showInputMessage="1" showErrorMessage="1" sqref="E12:E32 E34:E204">
      <formula1>#REF!</formula1>
    </dataValidation>
    <dataValidation type="list" allowBlank="1" showInputMessage="1" showErrorMessage="1" sqref="L12:L487">
      <formula1>#REF!</formula1>
    </dataValidation>
    <dataValidation type="list" allowBlank="1" showInputMessage="1" showErrorMessage="1" sqref="G12:G32 G34:G705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U829"/>
  <sheetViews>
    <sheetView rightToLeft="1" zoomScale="70" zoomScaleNormal="70" workbookViewId="0">
      <selection activeCell="A8" sqref="A8:XFD8"/>
    </sheetView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31.7109375" style="2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15" style="1" bestFit="1" customWidth="1"/>
    <col min="12" max="12" width="19.85546875" style="1" customWidth="1"/>
    <col min="13" max="13" width="7.42578125" style="1" bestFit="1" customWidth="1"/>
    <col min="14" max="14" width="11.42578125" style="1" bestFit="1" customWidth="1"/>
    <col min="15" max="15" width="14.42578125" style="1" bestFit="1" customWidth="1"/>
    <col min="16" max="16" width="13" style="1" bestFit="1" customWidth="1"/>
    <col min="17" max="17" width="8.28515625" style="1" bestFit="1" customWidth="1"/>
    <col min="18" max="18" width="11.140625" style="1" bestFit="1" customWidth="1"/>
    <col min="19" max="19" width="14.140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135</v>
      </c>
      <c r="C1" s="67" t="s" vm="1">
        <v>209</v>
      </c>
    </row>
    <row r="2" spans="2:21">
      <c r="B2" s="46" t="s">
        <v>134</v>
      </c>
      <c r="C2" s="67" t="s">
        <v>210</v>
      </c>
    </row>
    <row r="3" spans="2:21">
      <c r="B3" s="46" t="s">
        <v>136</v>
      </c>
      <c r="C3" s="67" t="s">
        <v>211</v>
      </c>
    </row>
    <row r="4" spans="2:21">
      <c r="B4" s="46" t="s">
        <v>137</v>
      </c>
      <c r="C4" s="67">
        <v>2144</v>
      </c>
    </row>
    <row r="6" spans="2:21" ht="26.25" customHeight="1">
      <c r="B6" s="145" t="s">
        <v>160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7"/>
    </row>
    <row r="7" spans="2:21" ht="26.25" customHeight="1">
      <c r="B7" s="145" t="s">
        <v>84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7"/>
    </row>
    <row r="8" spans="2:21" s="3" customFormat="1" ht="78.75">
      <c r="B8" s="21" t="s">
        <v>108</v>
      </c>
      <c r="C8" s="29" t="s">
        <v>43</v>
      </c>
      <c r="D8" s="29" t="s">
        <v>112</v>
      </c>
      <c r="E8" s="29" t="s">
        <v>176</v>
      </c>
      <c r="F8" s="29" t="s">
        <v>110</v>
      </c>
      <c r="G8" s="29" t="s">
        <v>61</v>
      </c>
      <c r="H8" s="29" t="s">
        <v>14</v>
      </c>
      <c r="I8" s="29" t="s">
        <v>62</v>
      </c>
      <c r="J8" s="29" t="s">
        <v>97</v>
      </c>
      <c r="K8" s="29" t="s">
        <v>17</v>
      </c>
      <c r="L8" s="29" t="s">
        <v>96</v>
      </c>
      <c r="M8" s="29" t="s">
        <v>16</v>
      </c>
      <c r="N8" s="29" t="s">
        <v>18</v>
      </c>
      <c r="O8" s="12" t="s">
        <v>187</v>
      </c>
      <c r="P8" s="29" t="s">
        <v>186</v>
      </c>
      <c r="Q8" s="29" t="s">
        <v>201</v>
      </c>
      <c r="R8" s="29" t="s">
        <v>57</v>
      </c>
      <c r="S8" s="12" t="s">
        <v>54</v>
      </c>
      <c r="T8" s="29" t="s">
        <v>138</v>
      </c>
      <c r="U8" s="13" t="s">
        <v>140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194</v>
      </c>
      <c r="P9" s="31"/>
      <c r="Q9" s="15" t="s">
        <v>190</v>
      </c>
      <c r="R9" s="31" t="s">
        <v>190</v>
      </c>
      <c r="S9" s="15" t="s">
        <v>19</v>
      </c>
      <c r="T9" s="31" t="s">
        <v>190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106</v>
      </c>
      <c r="R10" s="18" t="s">
        <v>107</v>
      </c>
      <c r="S10" s="18" t="s">
        <v>141</v>
      </c>
      <c r="T10" s="18" t="s">
        <v>177</v>
      </c>
      <c r="U10" s="19" t="s">
        <v>196</v>
      </c>
    </row>
    <row r="11" spans="2:21" s="4" customFormat="1" ht="18" customHeight="1">
      <c r="B11" s="68" t="s">
        <v>32</v>
      </c>
      <c r="C11" s="69"/>
      <c r="D11" s="69"/>
      <c r="E11" s="69"/>
      <c r="F11" s="69"/>
      <c r="G11" s="69"/>
      <c r="H11" s="69"/>
      <c r="I11" s="69"/>
      <c r="J11" s="69"/>
      <c r="K11" s="76">
        <v>4.6875432253103488</v>
      </c>
      <c r="L11" s="69"/>
      <c r="M11" s="69"/>
      <c r="N11" s="89">
        <v>3.9469815580103623E-2</v>
      </c>
      <c r="O11" s="76"/>
      <c r="P11" s="78"/>
      <c r="Q11" s="76">
        <f>Q12</f>
        <v>166.58154398400001</v>
      </c>
      <c r="R11" s="76">
        <f>R12+R261</f>
        <v>74554.90316176397</v>
      </c>
      <c r="S11" s="69"/>
      <c r="T11" s="77">
        <f>IFERROR(R11/$R$11,0)</f>
        <v>1</v>
      </c>
      <c r="U11" s="77">
        <f>R11/'סכום נכסי הקרן'!$C$42</f>
        <v>0.28764292073245806</v>
      </c>
    </row>
    <row r="12" spans="2:21">
      <c r="B12" s="70" t="s">
        <v>182</v>
      </c>
      <c r="C12" s="71"/>
      <c r="D12" s="71"/>
      <c r="E12" s="71"/>
      <c r="F12" s="71"/>
      <c r="G12" s="71"/>
      <c r="H12" s="71"/>
      <c r="I12" s="71"/>
      <c r="J12" s="71"/>
      <c r="K12" s="79">
        <v>4.5332310575796635</v>
      </c>
      <c r="L12" s="71"/>
      <c r="M12" s="71"/>
      <c r="N12" s="90">
        <v>3.3665983256964023E-2</v>
      </c>
      <c r="O12" s="79"/>
      <c r="P12" s="81"/>
      <c r="Q12" s="79">
        <f>Q13+Q171+Q251</f>
        <v>166.58154398400001</v>
      </c>
      <c r="R12" s="79">
        <f>R13+R171+R251</f>
        <v>62354.812253191973</v>
      </c>
      <c r="S12" s="71"/>
      <c r="T12" s="80">
        <f t="shared" ref="T12:T75" si="0">IFERROR(R12/$R$11,0)</f>
        <v>0.83636098511051515</v>
      </c>
      <c r="U12" s="80">
        <f>R12/'סכום נכסי הקרן'!$C$42</f>
        <v>0.24057331654386443</v>
      </c>
    </row>
    <row r="13" spans="2:21">
      <c r="B13" s="88" t="s">
        <v>31</v>
      </c>
      <c r="C13" s="71"/>
      <c r="D13" s="71"/>
      <c r="E13" s="71"/>
      <c r="F13" s="71"/>
      <c r="G13" s="71"/>
      <c r="H13" s="71"/>
      <c r="I13" s="71"/>
      <c r="J13" s="71"/>
      <c r="K13" s="79">
        <v>4.5935961226114674</v>
      </c>
      <c r="L13" s="71"/>
      <c r="M13" s="71"/>
      <c r="N13" s="90">
        <v>2.7291344352523342E-2</v>
      </c>
      <c r="O13" s="79"/>
      <c r="P13" s="81"/>
      <c r="Q13" s="79">
        <f>SUM(Q14:Q169)</f>
        <v>134.336939831</v>
      </c>
      <c r="R13" s="79">
        <f>SUM(R14:R169)</f>
        <v>50332.070824393966</v>
      </c>
      <c r="S13" s="71"/>
      <c r="T13" s="80">
        <f t="shared" si="0"/>
        <v>0.67510074709891299</v>
      </c>
      <c r="U13" s="80">
        <f>R13/'סכום נכסי הקרן'!$C$42</f>
        <v>0.19418795068419584</v>
      </c>
    </row>
    <row r="14" spans="2:21">
      <c r="B14" s="75" t="s">
        <v>287</v>
      </c>
      <c r="C14" s="99">
        <v>1162577</v>
      </c>
      <c r="D14" s="85" t="s">
        <v>113</v>
      </c>
      <c r="E14" s="85" t="s">
        <v>288</v>
      </c>
      <c r="F14" s="99" t="s">
        <v>289</v>
      </c>
      <c r="G14" s="85" t="s">
        <v>290</v>
      </c>
      <c r="H14" s="99" t="s">
        <v>291</v>
      </c>
      <c r="I14" s="99" t="s">
        <v>292</v>
      </c>
      <c r="J14" s="99"/>
      <c r="K14" s="99">
        <v>3.98</v>
      </c>
      <c r="L14" s="85" t="s">
        <v>122</v>
      </c>
      <c r="M14" s="86">
        <v>5.0000000000000001E-4</v>
      </c>
      <c r="N14" s="86">
        <v>2.0398981324278437E-2</v>
      </c>
      <c r="O14" s="82">
        <v>2.356E-3</v>
      </c>
      <c r="P14" s="84">
        <v>99.01</v>
      </c>
      <c r="Q14" s="99"/>
      <c r="R14" s="82">
        <v>2.356E-6</v>
      </c>
      <c r="S14" s="83">
        <v>1.773836029690335E-12</v>
      </c>
      <c r="T14" s="83">
        <f t="shared" si="0"/>
        <v>3.1600872646673788E-11</v>
      </c>
      <c r="U14" s="83">
        <f>R14/'סכום נכסי הקרן'!$C$42</f>
        <v>9.0897673057836897E-12</v>
      </c>
    </row>
    <row r="15" spans="2:21">
      <c r="B15" s="75" t="s">
        <v>293</v>
      </c>
      <c r="C15" s="99">
        <v>1160290</v>
      </c>
      <c r="D15" s="85" t="s">
        <v>113</v>
      </c>
      <c r="E15" s="85" t="s">
        <v>288</v>
      </c>
      <c r="F15" s="99" t="s">
        <v>294</v>
      </c>
      <c r="G15" s="85" t="s">
        <v>295</v>
      </c>
      <c r="H15" s="99" t="s">
        <v>296</v>
      </c>
      <c r="I15" s="99" t="s">
        <v>120</v>
      </c>
      <c r="J15" s="99"/>
      <c r="K15" s="82">
        <v>2.7000000000026927</v>
      </c>
      <c r="L15" s="85" t="s">
        <v>122</v>
      </c>
      <c r="M15" s="86">
        <v>1E-3</v>
      </c>
      <c r="N15" s="86">
        <v>1.4800000000026927E-2</v>
      </c>
      <c r="O15" s="82">
        <v>359497.59029899997</v>
      </c>
      <c r="P15" s="84">
        <v>103.3</v>
      </c>
      <c r="Q15" s="99"/>
      <c r="R15" s="82">
        <v>371.3610213</v>
      </c>
      <c r="S15" s="83">
        <v>2.3966506019933333E-4</v>
      </c>
      <c r="T15" s="83">
        <f t="shared" si="0"/>
        <v>4.9810408913582389E-3</v>
      </c>
      <c r="U15" s="83">
        <f>R15/'סכום נכסי הקרן'!$C$42</f>
        <v>1.4327611502780902E-3</v>
      </c>
    </row>
    <row r="16" spans="2:21">
      <c r="B16" s="75" t="s">
        <v>297</v>
      </c>
      <c r="C16" s="99">
        <v>7480304</v>
      </c>
      <c r="D16" s="85" t="s">
        <v>113</v>
      </c>
      <c r="E16" s="85" t="s">
        <v>288</v>
      </c>
      <c r="F16" s="99" t="s">
        <v>298</v>
      </c>
      <c r="G16" s="85" t="s">
        <v>295</v>
      </c>
      <c r="H16" s="99" t="s">
        <v>296</v>
      </c>
      <c r="I16" s="99" t="s">
        <v>120</v>
      </c>
      <c r="J16" s="99"/>
      <c r="K16" s="82">
        <v>4.7199999999852604</v>
      </c>
      <c r="L16" s="85" t="s">
        <v>122</v>
      </c>
      <c r="M16" s="86">
        <v>2E-3</v>
      </c>
      <c r="N16" s="86">
        <v>1.6999999999897167E-2</v>
      </c>
      <c r="O16" s="82">
        <v>119033.27432300002</v>
      </c>
      <c r="P16" s="84">
        <v>98.04</v>
      </c>
      <c r="Q16" s="99"/>
      <c r="R16" s="82">
        <v>116.69952737600001</v>
      </c>
      <c r="S16" s="83">
        <v>4.1413436651153154E-5</v>
      </c>
      <c r="T16" s="83">
        <f t="shared" si="0"/>
        <v>1.5652830655925286E-3</v>
      </c>
      <c r="U16" s="83">
        <f>R16/'סכום נכסי הקרן'!$C$42</f>
        <v>4.5024259276009064E-4</v>
      </c>
    </row>
    <row r="17" spans="2:21">
      <c r="B17" s="75" t="s">
        <v>299</v>
      </c>
      <c r="C17" s="99">
        <v>6040372</v>
      </c>
      <c r="D17" s="85" t="s">
        <v>113</v>
      </c>
      <c r="E17" s="85" t="s">
        <v>288</v>
      </c>
      <c r="F17" s="99" t="s">
        <v>300</v>
      </c>
      <c r="G17" s="85" t="s">
        <v>295</v>
      </c>
      <c r="H17" s="99" t="s">
        <v>296</v>
      </c>
      <c r="I17" s="99" t="s">
        <v>120</v>
      </c>
      <c r="J17" s="99"/>
      <c r="K17" s="99">
        <v>2.4699991646051482</v>
      </c>
      <c r="L17" s="85" t="s">
        <v>122</v>
      </c>
      <c r="M17" s="86">
        <v>8.3000000000000001E-3</v>
      </c>
      <c r="N17" s="86">
        <v>1.4799687534873341E-2</v>
      </c>
      <c r="O17" s="82">
        <v>8.4139999999999996E-3</v>
      </c>
      <c r="P17" s="84">
        <v>106.54</v>
      </c>
      <c r="Q17" s="99"/>
      <c r="R17" s="82">
        <v>8.9609999999999994E-6</v>
      </c>
      <c r="S17" s="83">
        <v>2.7660380236536685E-12</v>
      </c>
      <c r="T17" s="83">
        <f t="shared" si="0"/>
        <v>1.2019330211665695E-10</v>
      </c>
      <c r="U17" s="83">
        <f>R17/'סכום נכסי הקרן'!$C$42</f>
        <v>3.4572752473313938E-11</v>
      </c>
    </row>
    <row r="18" spans="2:21">
      <c r="B18" s="75" t="s">
        <v>301</v>
      </c>
      <c r="C18" s="99">
        <v>2310217</v>
      </c>
      <c r="D18" s="85" t="s">
        <v>113</v>
      </c>
      <c r="E18" s="85" t="s">
        <v>288</v>
      </c>
      <c r="F18" s="99" t="s">
        <v>302</v>
      </c>
      <c r="G18" s="85" t="s">
        <v>295</v>
      </c>
      <c r="H18" s="99" t="s">
        <v>296</v>
      </c>
      <c r="I18" s="99" t="s">
        <v>120</v>
      </c>
      <c r="J18" s="99"/>
      <c r="K18" s="82">
        <v>1.7399999999999729</v>
      </c>
      <c r="L18" s="85" t="s">
        <v>122</v>
      </c>
      <c r="M18" s="86">
        <v>8.6E-3</v>
      </c>
      <c r="N18" s="86">
        <v>1.4899999999989573E-2</v>
      </c>
      <c r="O18" s="82">
        <v>683977.45622000005</v>
      </c>
      <c r="P18" s="84">
        <v>107.95</v>
      </c>
      <c r="Q18" s="99"/>
      <c r="R18" s="82">
        <v>738.35363527300001</v>
      </c>
      <c r="S18" s="83">
        <v>2.7344321377527586E-4</v>
      </c>
      <c r="T18" s="83">
        <f t="shared" si="0"/>
        <v>9.9034886232897707E-3</v>
      </c>
      <c r="U18" s="83">
        <f>R18/'סכום נכסי הקרן'!$C$42</f>
        <v>2.8486683930437399E-3</v>
      </c>
    </row>
    <row r="19" spans="2:21">
      <c r="B19" s="75" t="s">
        <v>303</v>
      </c>
      <c r="C19" s="99">
        <v>2310282</v>
      </c>
      <c r="D19" s="85" t="s">
        <v>113</v>
      </c>
      <c r="E19" s="85" t="s">
        <v>288</v>
      </c>
      <c r="F19" s="99" t="s">
        <v>302</v>
      </c>
      <c r="G19" s="85" t="s">
        <v>295</v>
      </c>
      <c r="H19" s="99" t="s">
        <v>296</v>
      </c>
      <c r="I19" s="99" t="s">
        <v>120</v>
      </c>
      <c r="J19" s="99"/>
      <c r="K19" s="82">
        <v>3.4599999999994342</v>
      </c>
      <c r="L19" s="85" t="s">
        <v>122</v>
      </c>
      <c r="M19" s="86">
        <v>3.8E-3</v>
      </c>
      <c r="N19" s="86">
        <v>1.6499999999993707E-2</v>
      </c>
      <c r="O19" s="82">
        <v>1247974.476459</v>
      </c>
      <c r="P19" s="84">
        <v>101.89</v>
      </c>
      <c r="Q19" s="99"/>
      <c r="R19" s="82">
        <v>1271.561216332</v>
      </c>
      <c r="S19" s="83">
        <v>4.1599149215299999E-4</v>
      </c>
      <c r="T19" s="83">
        <f t="shared" si="0"/>
        <v>1.7055366748623575E-2</v>
      </c>
      <c r="U19" s="83">
        <f>R19/'סכום נכסי הקרן'!$C$42</f>
        <v>4.9058555057373329E-3</v>
      </c>
    </row>
    <row r="20" spans="2:21">
      <c r="B20" s="75" t="s">
        <v>304</v>
      </c>
      <c r="C20" s="99">
        <v>2310381</v>
      </c>
      <c r="D20" s="85" t="s">
        <v>113</v>
      </c>
      <c r="E20" s="85" t="s">
        <v>288</v>
      </c>
      <c r="F20" s="99" t="s">
        <v>302</v>
      </c>
      <c r="G20" s="85" t="s">
        <v>295</v>
      </c>
      <c r="H20" s="99" t="s">
        <v>296</v>
      </c>
      <c r="I20" s="99" t="s">
        <v>120</v>
      </c>
      <c r="J20" s="99"/>
      <c r="K20" s="82">
        <v>7.4500000000140112</v>
      </c>
      <c r="L20" s="85" t="s">
        <v>122</v>
      </c>
      <c r="M20" s="86">
        <v>2E-3</v>
      </c>
      <c r="N20" s="86">
        <v>1.8400000000038483E-2</v>
      </c>
      <c r="O20" s="82">
        <v>249709.86676100001</v>
      </c>
      <c r="P20" s="84">
        <v>95.74</v>
      </c>
      <c r="Q20" s="99"/>
      <c r="R20" s="82">
        <v>239.07221353700001</v>
      </c>
      <c r="S20" s="83">
        <v>2.605454301083459E-4</v>
      </c>
      <c r="T20" s="83">
        <f t="shared" si="0"/>
        <v>3.2066598358833354E-3</v>
      </c>
      <c r="U20" s="83">
        <f>R20/'סכום נכסי הקרן'!$C$42</f>
        <v>9.2237300098894719E-4</v>
      </c>
    </row>
    <row r="21" spans="2:21">
      <c r="B21" s="75" t="s">
        <v>305</v>
      </c>
      <c r="C21" s="99">
        <v>1158476</v>
      </c>
      <c r="D21" s="85" t="s">
        <v>113</v>
      </c>
      <c r="E21" s="85" t="s">
        <v>288</v>
      </c>
      <c r="F21" s="99" t="s">
        <v>306</v>
      </c>
      <c r="G21" s="85" t="s">
        <v>118</v>
      </c>
      <c r="H21" s="99" t="s">
        <v>291</v>
      </c>
      <c r="I21" s="99" t="s">
        <v>292</v>
      </c>
      <c r="J21" s="99"/>
      <c r="K21" s="82">
        <v>13.149999999995419</v>
      </c>
      <c r="L21" s="85" t="s">
        <v>122</v>
      </c>
      <c r="M21" s="86">
        <v>2.07E-2</v>
      </c>
      <c r="N21" s="86">
        <v>2.1699999999993603E-2</v>
      </c>
      <c r="O21" s="82">
        <v>1101731.108783365</v>
      </c>
      <c r="P21" s="84">
        <v>105</v>
      </c>
      <c r="Q21" s="82"/>
      <c r="R21" s="82">
        <v>1156.8176591219999</v>
      </c>
      <c r="S21" s="83">
        <v>3.9266824537975161E-4</v>
      </c>
      <c r="T21" s="83">
        <f t="shared" si="0"/>
        <v>1.5516318981892024E-2</v>
      </c>
      <c r="U21" s="83">
        <f>R21/'סכום נכסי הקרן'!$C$42</f>
        <v>4.463159310967902E-3</v>
      </c>
    </row>
    <row r="22" spans="2:21">
      <c r="B22" s="75" t="s">
        <v>307</v>
      </c>
      <c r="C22" s="99">
        <v>1171297</v>
      </c>
      <c r="D22" s="85" t="s">
        <v>113</v>
      </c>
      <c r="E22" s="85" t="s">
        <v>288</v>
      </c>
      <c r="F22" s="99" t="s">
        <v>308</v>
      </c>
      <c r="G22" s="85" t="s">
        <v>295</v>
      </c>
      <c r="H22" s="99" t="s">
        <v>291</v>
      </c>
      <c r="I22" s="99" t="s">
        <v>292</v>
      </c>
      <c r="J22" s="99"/>
      <c r="K22" s="82">
        <v>0.58999999998510932</v>
      </c>
      <c r="L22" s="85" t="s">
        <v>122</v>
      </c>
      <c r="M22" s="86">
        <v>3.5499999999999997E-2</v>
      </c>
      <c r="N22" s="86">
        <v>1.5499999999800758E-2</v>
      </c>
      <c r="O22" s="82">
        <v>39940.359033000001</v>
      </c>
      <c r="P22" s="84">
        <v>119.38</v>
      </c>
      <c r="Q22" s="99"/>
      <c r="R22" s="82">
        <v>47.680798168999999</v>
      </c>
      <c r="S22" s="83">
        <v>5.6038259775126407E-4</v>
      </c>
      <c r="T22" s="83">
        <f t="shared" si="0"/>
        <v>6.3953940179555413E-4</v>
      </c>
      <c r="U22" s="83">
        <f>R22/'סכום נכסי הקרן'!$C$42</f>
        <v>1.8395898145596223E-4</v>
      </c>
    </row>
    <row r="23" spans="2:21">
      <c r="B23" s="75" t="s">
        <v>309</v>
      </c>
      <c r="C23" s="99">
        <v>1171305</v>
      </c>
      <c r="D23" s="85" t="s">
        <v>113</v>
      </c>
      <c r="E23" s="85" t="s">
        <v>288</v>
      </c>
      <c r="F23" s="99" t="s">
        <v>308</v>
      </c>
      <c r="G23" s="85" t="s">
        <v>295</v>
      </c>
      <c r="H23" s="99" t="s">
        <v>291</v>
      </c>
      <c r="I23" s="99" t="s">
        <v>292</v>
      </c>
      <c r="J23" s="99"/>
      <c r="K23" s="99">
        <v>3.4399994047727764</v>
      </c>
      <c r="L23" s="85" t="s">
        <v>122</v>
      </c>
      <c r="M23" s="86">
        <v>1.4999999999999999E-2</v>
      </c>
      <c r="N23" s="86">
        <v>1.5699528633035805E-2</v>
      </c>
      <c r="O23" s="82">
        <v>9.1710000000000003E-3</v>
      </c>
      <c r="P23" s="84">
        <v>109.01</v>
      </c>
      <c r="Q23" s="99"/>
      <c r="R23" s="82">
        <v>9.9709999999999999E-6</v>
      </c>
      <c r="S23" s="83">
        <v>2.4656240959832E-11</v>
      </c>
      <c r="T23" s="83">
        <f t="shared" si="0"/>
        <v>1.3374036551782017E-10</v>
      </c>
      <c r="U23" s="83">
        <f>R23/'סכום נכסי הקרן'!$C$42</f>
        <v>3.8469469357372315E-11</v>
      </c>
    </row>
    <row r="24" spans="2:21">
      <c r="B24" s="75" t="s">
        <v>310</v>
      </c>
      <c r="C24" s="99">
        <v>1145564</v>
      </c>
      <c r="D24" s="85" t="s">
        <v>113</v>
      </c>
      <c r="E24" s="85" t="s">
        <v>288</v>
      </c>
      <c r="F24" s="99" t="s">
        <v>311</v>
      </c>
      <c r="G24" s="85" t="s">
        <v>312</v>
      </c>
      <c r="H24" s="99" t="s">
        <v>296</v>
      </c>
      <c r="I24" s="99" t="s">
        <v>120</v>
      </c>
      <c r="J24" s="99"/>
      <c r="K24" s="82">
        <v>2.8799999999946628</v>
      </c>
      <c r="L24" s="85" t="s">
        <v>122</v>
      </c>
      <c r="M24" s="86">
        <v>8.3000000000000001E-3</v>
      </c>
      <c r="N24" s="86">
        <v>1.6399999999951075E-2</v>
      </c>
      <c r="O24" s="82">
        <v>84606.03955404181</v>
      </c>
      <c r="P24" s="84">
        <v>106.3</v>
      </c>
      <c r="Q24" s="82"/>
      <c r="R24" s="82">
        <v>89.936219770999998</v>
      </c>
      <c r="S24" s="83">
        <v>6.1385242353548236E-5</v>
      </c>
      <c r="T24" s="83">
        <f t="shared" si="0"/>
        <v>1.2063085854442427E-3</v>
      </c>
      <c r="U24" s="83">
        <f>R24/'סכום נכסי הקרן'!$C$42</f>
        <v>3.4698612482182196E-4</v>
      </c>
    </row>
    <row r="25" spans="2:21">
      <c r="B25" s="75" t="s">
        <v>313</v>
      </c>
      <c r="C25" s="99">
        <v>1145572</v>
      </c>
      <c r="D25" s="85" t="s">
        <v>113</v>
      </c>
      <c r="E25" s="85" t="s">
        <v>288</v>
      </c>
      <c r="F25" s="99" t="s">
        <v>311</v>
      </c>
      <c r="G25" s="85" t="s">
        <v>312</v>
      </c>
      <c r="H25" s="99" t="s">
        <v>296</v>
      </c>
      <c r="I25" s="99" t="s">
        <v>120</v>
      </c>
      <c r="J25" s="99"/>
      <c r="K25" s="82">
        <v>6.6199999999950485</v>
      </c>
      <c r="L25" s="85" t="s">
        <v>122</v>
      </c>
      <c r="M25" s="86">
        <v>1.6500000000000001E-2</v>
      </c>
      <c r="N25" s="86">
        <v>1.9899999999992292E-2</v>
      </c>
      <c r="O25" s="82">
        <v>463094.554076</v>
      </c>
      <c r="P25" s="84">
        <v>106.41</v>
      </c>
      <c r="Q25" s="82"/>
      <c r="R25" s="82">
        <v>492.77891726199999</v>
      </c>
      <c r="S25" s="83">
        <v>2.1889265487440112E-4</v>
      </c>
      <c r="T25" s="83">
        <f t="shared" si="0"/>
        <v>6.6096111236681916E-3</v>
      </c>
      <c r="U25" s="83">
        <f>R25/'סכום נכסי הקרן'!$C$42</f>
        <v>1.9012078485176628E-3</v>
      </c>
    </row>
    <row r="26" spans="2:21">
      <c r="B26" s="75" t="s">
        <v>314</v>
      </c>
      <c r="C26" s="99">
        <v>6620496</v>
      </c>
      <c r="D26" s="85" t="s">
        <v>113</v>
      </c>
      <c r="E26" s="85" t="s">
        <v>288</v>
      </c>
      <c r="F26" s="99" t="s">
        <v>315</v>
      </c>
      <c r="G26" s="85" t="s">
        <v>295</v>
      </c>
      <c r="H26" s="99" t="s">
        <v>296</v>
      </c>
      <c r="I26" s="99" t="s">
        <v>120</v>
      </c>
      <c r="J26" s="99"/>
      <c r="K26" s="82">
        <v>4.8299999999835528</v>
      </c>
      <c r="L26" s="85" t="s">
        <v>122</v>
      </c>
      <c r="M26" s="86">
        <v>1E-3</v>
      </c>
      <c r="N26" s="86">
        <v>1.649999999997347E-2</v>
      </c>
      <c r="O26" s="82">
        <v>135226.43536</v>
      </c>
      <c r="P26" s="84">
        <v>97.57</v>
      </c>
      <c r="Q26" s="99"/>
      <c r="R26" s="82">
        <v>131.94042979900001</v>
      </c>
      <c r="S26" s="83">
        <v>4.5563260494887404E-5</v>
      </c>
      <c r="T26" s="83">
        <f t="shared" si="0"/>
        <v>1.7697082848156208E-3</v>
      </c>
      <c r="U26" s="83">
        <f>R26/'סכום נכסי הקרן'!$C$42</f>
        <v>5.0904405988879396E-4</v>
      </c>
    </row>
    <row r="27" spans="2:21">
      <c r="B27" s="75" t="s">
        <v>316</v>
      </c>
      <c r="C27" s="99">
        <v>1940535</v>
      </c>
      <c r="D27" s="85" t="s">
        <v>113</v>
      </c>
      <c r="E27" s="85" t="s">
        <v>288</v>
      </c>
      <c r="F27" s="99" t="s">
        <v>317</v>
      </c>
      <c r="G27" s="85" t="s">
        <v>295</v>
      </c>
      <c r="H27" s="99" t="s">
        <v>296</v>
      </c>
      <c r="I27" s="99" t="s">
        <v>120</v>
      </c>
      <c r="J27" s="99"/>
      <c r="K27" s="99">
        <v>0.59000067926066246</v>
      </c>
      <c r="L27" s="85" t="s">
        <v>122</v>
      </c>
      <c r="M27" s="86">
        <v>0.05</v>
      </c>
      <c r="N27" s="86">
        <v>1.7600161153140247E-2</v>
      </c>
      <c r="O27" s="82">
        <v>1.8846999999999999E-2</v>
      </c>
      <c r="P27" s="84">
        <v>115.69</v>
      </c>
      <c r="Q27" s="99"/>
      <c r="R27" s="82">
        <v>2.2339000000000001E-5</v>
      </c>
      <c r="S27" s="83">
        <v>1.7940335504377919E-11</v>
      </c>
      <c r="T27" s="83">
        <f t="shared" si="0"/>
        <v>2.9963153397879698E-10</v>
      </c>
      <c r="U27" s="83">
        <f>R27/'סכום נכסי הקרן'!$C$42</f>
        <v>8.618688957720792E-11</v>
      </c>
    </row>
    <row r="28" spans="2:21">
      <c r="B28" s="75" t="s">
        <v>318</v>
      </c>
      <c r="C28" s="99">
        <v>1940576</v>
      </c>
      <c r="D28" s="85" t="s">
        <v>113</v>
      </c>
      <c r="E28" s="85" t="s">
        <v>288</v>
      </c>
      <c r="F28" s="99" t="s">
        <v>317</v>
      </c>
      <c r="G28" s="85" t="s">
        <v>295</v>
      </c>
      <c r="H28" s="99" t="s">
        <v>296</v>
      </c>
      <c r="I28" s="99" t="s">
        <v>120</v>
      </c>
      <c r="J28" s="99"/>
      <c r="K28" s="99">
        <v>0.23999973733074731</v>
      </c>
      <c r="L28" s="85" t="s">
        <v>122</v>
      </c>
      <c r="M28" s="86">
        <v>6.9999999999999993E-3</v>
      </c>
      <c r="N28" s="86">
        <v>1.4099891173606738E-2</v>
      </c>
      <c r="O28" s="82">
        <v>1.5859999999999999E-2</v>
      </c>
      <c r="P28" s="84">
        <v>109.95</v>
      </c>
      <c r="Q28" s="99"/>
      <c r="R28" s="82">
        <v>1.7459E-5</v>
      </c>
      <c r="S28" s="83">
        <v>2.2346646105873588E-11</v>
      </c>
      <c r="T28" s="83">
        <f t="shared" si="0"/>
        <v>2.3417641576327576E-10</v>
      </c>
      <c r="U28" s="83">
        <f>R28/'סכום נכסי הקרן'!$C$42</f>
        <v>6.7359188196807061E-11</v>
      </c>
    </row>
    <row r="29" spans="2:21">
      <c r="B29" s="75" t="s">
        <v>319</v>
      </c>
      <c r="C29" s="99">
        <v>1940618</v>
      </c>
      <c r="D29" s="85" t="s">
        <v>113</v>
      </c>
      <c r="E29" s="85" t="s">
        <v>288</v>
      </c>
      <c r="F29" s="99" t="s">
        <v>317</v>
      </c>
      <c r="G29" s="85" t="s">
        <v>295</v>
      </c>
      <c r="H29" s="99" t="s">
        <v>296</v>
      </c>
      <c r="I29" s="99" t="s">
        <v>120</v>
      </c>
      <c r="J29" s="99"/>
      <c r="K29" s="82">
        <v>2.7700000000277436</v>
      </c>
      <c r="L29" s="85" t="s">
        <v>122</v>
      </c>
      <c r="M29" s="86">
        <v>6.0000000000000001E-3</v>
      </c>
      <c r="N29" s="86">
        <v>1.4700000000121134E-2</v>
      </c>
      <c r="O29" s="82">
        <v>48005.092822999999</v>
      </c>
      <c r="P29" s="84">
        <v>106.62</v>
      </c>
      <c r="Q29" s="99"/>
      <c r="R29" s="82">
        <v>51.183030553999998</v>
      </c>
      <c r="S29" s="83">
        <v>3.5972694216599564E-5</v>
      </c>
      <c r="T29" s="83">
        <f t="shared" si="0"/>
        <v>6.865146138403086E-4</v>
      </c>
      <c r="U29" s="83">
        <f>R29/'סכום נכסי הקרן'!$C$42</f>
        <v>1.9747106865054196E-4</v>
      </c>
    </row>
    <row r="30" spans="2:21">
      <c r="B30" s="75" t="s">
        <v>320</v>
      </c>
      <c r="C30" s="99">
        <v>1940659</v>
      </c>
      <c r="D30" s="85" t="s">
        <v>113</v>
      </c>
      <c r="E30" s="85" t="s">
        <v>288</v>
      </c>
      <c r="F30" s="99" t="s">
        <v>317</v>
      </c>
      <c r="G30" s="85" t="s">
        <v>295</v>
      </c>
      <c r="H30" s="99" t="s">
        <v>296</v>
      </c>
      <c r="I30" s="99" t="s">
        <v>120</v>
      </c>
      <c r="J30" s="99"/>
      <c r="K30" s="82">
        <v>4.2599999999874374</v>
      </c>
      <c r="L30" s="85" t="s">
        <v>122</v>
      </c>
      <c r="M30" s="86">
        <v>1.7500000000000002E-2</v>
      </c>
      <c r="N30" s="86">
        <v>1.649999999993226E-2</v>
      </c>
      <c r="O30" s="82">
        <v>150696.27921000001</v>
      </c>
      <c r="P30" s="84">
        <v>107.76</v>
      </c>
      <c r="Q30" s="99"/>
      <c r="R30" s="82">
        <v>162.39031875400002</v>
      </c>
      <c r="S30" s="83">
        <v>4.5638768725164828E-5</v>
      </c>
      <c r="T30" s="83">
        <f t="shared" si="0"/>
        <v>2.1781306375203381E-3</v>
      </c>
      <c r="U30" s="83">
        <f>R30/'סכום נכסי הקרן'!$C$42</f>
        <v>6.2652385831320093E-4</v>
      </c>
    </row>
    <row r="31" spans="2:21">
      <c r="B31" s="75" t="s">
        <v>321</v>
      </c>
      <c r="C31" s="99">
        <v>6000210</v>
      </c>
      <c r="D31" s="85" t="s">
        <v>113</v>
      </c>
      <c r="E31" s="85" t="s">
        <v>288</v>
      </c>
      <c r="F31" s="99" t="s">
        <v>322</v>
      </c>
      <c r="G31" s="85" t="s">
        <v>323</v>
      </c>
      <c r="H31" s="99" t="s">
        <v>324</v>
      </c>
      <c r="I31" s="99" t="s">
        <v>120</v>
      </c>
      <c r="J31" s="99"/>
      <c r="K31" s="82">
        <v>4.8300000000016201</v>
      </c>
      <c r="L31" s="85" t="s">
        <v>122</v>
      </c>
      <c r="M31" s="86">
        <v>3.85E-2</v>
      </c>
      <c r="N31" s="86">
        <v>2.0500000000008383E-2</v>
      </c>
      <c r="O31" s="82">
        <v>900298.97273299994</v>
      </c>
      <c r="P31" s="84">
        <v>119.26</v>
      </c>
      <c r="Q31" s="99"/>
      <c r="R31" s="82">
        <v>1073.696602922</v>
      </c>
      <c r="S31" s="83">
        <v>3.4488906398757281E-4</v>
      </c>
      <c r="T31" s="83">
        <f t="shared" si="0"/>
        <v>1.4401421736037518E-2</v>
      </c>
      <c r="U31" s="83">
        <f>R31/'סכום נכסי הקרן'!$C$42</f>
        <v>4.1424670108537384E-3</v>
      </c>
    </row>
    <row r="32" spans="2:21">
      <c r="B32" s="75" t="s">
        <v>325</v>
      </c>
      <c r="C32" s="99">
        <v>6000236</v>
      </c>
      <c r="D32" s="85" t="s">
        <v>113</v>
      </c>
      <c r="E32" s="85" t="s">
        <v>288</v>
      </c>
      <c r="F32" s="99" t="s">
        <v>322</v>
      </c>
      <c r="G32" s="85" t="s">
        <v>323</v>
      </c>
      <c r="H32" s="99" t="s">
        <v>324</v>
      </c>
      <c r="I32" s="99" t="s">
        <v>120</v>
      </c>
      <c r="J32" s="99"/>
      <c r="K32" s="82">
        <v>2.520000000000278</v>
      </c>
      <c r="L32" s="85" t="s">
        <v>122</v>
      </c>
      <c r="M32" s="86">
        <v>4.4999999999999998E-2</v>
      </c>
      <c r="N32" s="86">
        <v>1.8100000000006174E-2</v>
      </c>
      <c r="O32" s="82">
        <v>970042.39716299996</v>
      </c>
      <c r="P32" s="84">
        <v>118.6</v>
      </c>
      <c r="Q32" s="99"/>
      <c r="R32" s="82">
        <v>1150.4702551089999</v>
      </c>
      <c r="S32" s="83">
        <v>3.2820442793925013E-4</v>
      </c>
      <c r="T32" s="83">
        <f t="shared" si="0"/>
        <v>1.5431181670409936E-2</v>
      </c>
      <c r="U32" s="83">
        <f>R32/'סכום נכסי הקרן'!$C$42</f>
        <v>4.4386701660298847E-3</v>
      </c>
    </row>
    <row r="33" spans="2:21">
      <c r="B33" s="75" t="s">
        <v>326</v>
      </c>
      <c r="C33" s="99">
        <v>6000285</v>
      </c>
      <c r="D33" s="85" t="s">
        <v>113</v>
      </c>
      <c r="E33" s="85" t="s">
        <v>288</v>
      </c>
      <c r="F33" s="99" t="s">
        <v>322</v>
      </c>
      <c r="G33" s="85" t="s">
        <v>323</v>
      </c>
      <c r="H33" s="99" t="s">
        <v>324</v>
      </c>
      <c r="I33" s="99" t="s">
        <v>120</v>
      </c>
      <c r="J33" s="99"/>
      <c r="K33" s="82">
        <v>7.2700000000021756</v>
      </c>
      <c r="L33" s="85" t="s">
        <v>122</v>
      </c>
      <c r="M33" s="86">
        <v>2.3900000000000001E-2</v>
      </c>
      <c r="N33" s="86">
        <v>2.1800000000009735E-2</v>
      </c>
      <c r="O33" s="82">
        <v>1270380.9217999999</v>
      </c>
      <c r="P33" s="84">
        <v>109.95</v>
      </c>
      <c r="Q33" s="99"/>
      <c r="R33" s="82">
        <v>1396.7838298480001</v>
      </c>
      <c r="S33" s="83">
        <v>3.2664761582742541E-4</v>
      </c>
      <c r="T33" s="83">
        <f t="shared" si="0"/>
        <v>1.8734969406604379E-2</v>
      </c>
      <c r="U33" s="83">
        <f>R33/'סכום נכסי הקרן'!$C$42</f>
        <v>5.3889813199489303E-3</v>
      </c>
    </row>
    <row r="34" spans="2:21">
      <c r="B34" s="75" t="s">
        <v>327</v>
      </c>
      <c r="C34" s="99">
        <v>6000384</v>
      </c>
      <c r="D34" s="85" t="s">
        <v>113</v>
      </c>
      <c r="E34" s="85" t="s">
        <v>288</v>
      </c>
      <c r="F34" s="99" t="s">
        <v>322</v>
      </c>
      <c r="G34" s="85" t="s">
        <v>323</v>
      </c>
      <c r="H34" s="99" t="s">
        <v>324</v>
      </c>
      <c r="I34" s="99" t="s">
        <v>120</v>
      </c>
      <c r="J34" s="99"/>
      <c r="K34" s="82">
        <v>4.4599999999984172</v>
      </c>
      <c r="L34" s="85" t="s">
        <v>122</v>
      </c>
      <c r="M34" s="86">
        <v>0.01</v>
      </c>
      <c r="N34" s="86">
        <v>1.8299999999996742E-2</v>
      </c>
      <c r="O34" s="82">
        <v>209035.97504799999</v>
      </c>
      <c r="P34" s="84">
        <v>102.84</v>
      </c>
      <c r="Q34" s="99"/>
      <c r="R34" s="82">
        <v>214.97259042900001</v>
      </c>
      <c r="S34" s="83">
        <v>1.7394428171128387E-4</v>
      </c>
      <c r="T34" s="83">
        <f t="shared" si="0"/>
        <v>2.8834131802514401E-3</v>
      </c>
      <c r="U34" s="83">
        <f>R34/'סכום נכסי הקרן'!$C$42</f>
        <v>8.293933888459899E-4</v>
      </c>
    </row>
    <row r="35" spans="2:21">
      <c r="B35" s="75" t="s">
        <v>328</v>
      </c>
      <c r="C35" s="99">
        <v>6000392</v>
      </c>
      <c r="D35" s="85" t="s">
        <v>113</v>
      </c>
      <c r="E35" s="85" t="s">
        <v>288</v>
      </c>
      <c r="F35" s="99" t="s">
        <v>322</v>
      </c>
      <c r="G35" s="85" t="s">
        <v>323</v>
      </c>
      <c r="H35" s="99" t="s">
        <v>324</v>
      </c>
      <c r="I35" s="99" t="s">
        <v>120</v>
      </c>
      <c r="J35" s="99"/>
      <c r="K35" s="82">
        <v>12.250000000002844</v>
      </c>
      <c r="L35" s="85" t="s">
        <v>122</v>
      </c>
      <c r="M35" s="86">
        <v>1.2500000000000001E-2</v>
      </c>
      <c r="N35" s="86">
        <v>2.4300000000008717E-2</v>
      </c>
      <c r="O35" s="82">
        <v>568585.21853700001</v>
      </c>
      <c r="P35" s="84">
        <v>92.8</v>
      </c>
      <c r="Q35" s="99"/>
      <c r="R35" s="82">
        <v>527.64708377800002</v>
      </c>
      <c r="S35" s="83">
        <v>1.3247963032818569E-4</v>
      </c>
      <c r="T35" s="83">
        <f t="shared" si="0"/>
        <v>7.0772955419598441E-3</v>
      </c>
      <c r="U35" s="83">
        <f>R35/'סכום נכסי הקרן'!$C$42</f>
        <v>2.0357339605761343E-3</v>
      </c>
    </row>
    <row r="36" spans="2:21">
      <c r="B36" s="75" t="s">
        <v>329</v>
      </c>
      <c r="C36" s="99">
        <v>1147503</v>
      </c>
      <c r="D36" s="85" t="s">
        <v>113</v>
      </c>
      <c r="E36" s="85" t="s">
        <v>288</v>
      </c>
      <c r="F36" s="99" t="s">
        <v>330</v>
      </c>
      <c r="G36" s="85" t="s">
        <v>118</v>
      </c>
      <c r="H36" s="99" t="s">
        <v>324</v>
      </c>
      <c r="I36" s="99" t="s">
        <v>120</v>
      </c>
      <c r="J36" s="99"/>
      <c r="K36" s="82">
        <v>6.9000000000167949</v>
      </c>
      <c r="L36" s="85" t="s">
        <v>122</v>
      </c>
      <c r="M36" s="86">
        <v>2.6499999999999999E-2</v>
      </c>
      <c r="N36" s="86">
        <v>1.9800000000047027E-2</v>
      </c>
      <c r="O36" s="82">
        <v>131080.19181822907</v>
      </c>
      <c r="P36" s="84">
        <v>113.56</v>
      </c>
      <c r="Q36" s="82"/>
      <c r="R36" s="82">
        <v>148.85466608499999</v>
      </c>
      <c r="S36" s="83">
        <v>8.6912580213097861E-5</v>
      </c>
      <c r="T36" s="83">
        <f t="shared" si="0"/>
        <v>1.9965778208044299E-3</v>
      </c>
      <c r="U36" s="83">
        <f>R36/'סכום נכסי הקרן'!$C$42</f>
        <v>5.743014758458324E-4</v>
      </c>
    </row>
    <row r="37" spans="2:21">
      <c r="B37" s="75" t="s">
        <v>331</v>
      </c>
      <c r="C37" s="99">
        <v>1134436</v>
      </c>
      <c r="D37" s="85" t="s">
        <v>113</v>
      </c>
      <c r="E37" s="85" t="s">
        <v>288</v>
      </c>
      <c r="F37" s="99" t="s">
        <v>332</v>
      </c>
      <c r="G37" s="85" t="s">
        <v>312</v>
      </c>
      <c r="H37" s="99" t="s">
        <v>333</v>
      </c>
      <c r="I37" s="99" t="s">
        <v>292</v>
      </c>
      <c r="J37" s="99"/>
      <c r="K37" s="82">
        <v>1.2400000000012552</v>
      </c>
      <c r="L37" s="85" t="s">
        <v>122</v>
      </c>
      <c r="M37" s="86">
        <v>6.5000000000000006E-3</v>
      </c>
      <c r="N37" s="86">
        <v>1.2999999999989544E-2</v>
      </c>
      <c r="O37" s="82">
        <v>89278.522664999997</v>
      </c>
      <c r="P37" s="84">
        <v>107.11</v>
      </c>
      <c r="Q37" s="99"/>
      <c r="R37" s="82">
        <v>95.626226887000001</v>
      </c>
      <c r="S37" s="83">
        <v>1.9713028636363786E-4</v>
      </c>
      <c r="T37" s="83">
        <f t="shared" si="0"/>
        <v>1.2826282756952545E-3</v>
      </c>
      <c r="U37" s="83">
        <f>R37/'סכום נכסי הקרן'!$C$42</f>
        <v>3.6893894343501948E-4</v>
      </c>
    </row>
    <row r="38" spans="2:21">
      <c r="B38" s="75" t="s">
        <v>334</v>
      </c>
      <c r="C38" s="99">
        <v>1138650</v>
      </c>
      <c r="D38" s="85" t="s">
        <v>113</v>
      </c>
      <c r="E38" s="85" t="s">
        <v>288</v>
      </c>
      <c r="F38" s="99" t="s">
        <v>332</v>
      </c>
      <c r="G38" s="85" t="s">
        <v>312</v>
      </c>
      <c r="H38" s="99" t="s">
        <v>324</v>
      </c>
      <c r="I38" s="99" t="s">
        <v>120</v>
      </c>
      <c r="J38" s="99"/>
      <c r="K38" s="82">
        <v>3.5899999999997769</v>
      </c>
      <c r="L38" s="85" t="s">
        <v>122</v>
      </c>
      <c r="M38" s="86">
        <v>1.34E-2</v>
      </c>
      <c r="N38" s="86">
        <v>2.1099999999999751E-2</v>
      </c>
      <c r="O38" s="82">
        <v>1881181.0005119999</v>
      </c>
      <c r="P38" s="84">
        <v>106.99</v>
      </c>
      <c r="Q38" s="99"/>
      <c r="R38" s="82">
        <v>2012.6755830550001</v>
      </c>
      <c r="S38" s="83">
        <v>5.3227622275151898E-4</v>
      </c>
      <c r="T38" s="83">
        <f t="shared" si="0"/>
        <v>2.6995884880811106E-2</v>
      </c>
      <c r="U38" s="83">
        <f>R38/'סכום נכסי הקרן'!$C$42</f>
        <v>7.7651751748737119E-3</v>
      </c>
    </row>
    <row r="39" spans="2:21">
      <c r="B39" s="75" t="s">
        <v>335</v>
      </c>
      <c r="C39" s="99">
        <v>1156603</v>
      </c>
      <c r="D39" s="85" t="s">
        <v>113</v>
      </c>
      <c r="E39" s="85" t="s">
        <v>288</v>
      </c>
      <c r="F39" s="99" t="s">
        <v>332</v>
      </c>
      <c r="G39" s="85" t="s">
        <v>312</v>
      </c>
      <c r="H39" s="99" t="s">
        <v>324</v>
      </c>
      <c r="I39" s="99" t="s">
        <v>120</v>
      </c>
      <c r="J39" s="99"/>
      <c r="K39" s="82">
        <v>3.7599999999986466</v>
      </c>
      <c r="L39" s="85" t="s">
        <v>122</v>
      </c>
      <c r="M39" s="86">
        <v>1.77E-2</v>
      </c>
      <c r="N39" s="86">
        <v>2.2199999999988913E-2</v>
      </c>
      <c r="O39" s="82">
        <v>1003995.273234</v>
      </c>
      <c r="P39" s="84">
        <v>106.04</v>
      </c>
      <c r="Q39" s="82"/>
      <c r="R39" s="82">
        <v>1064.6365824190002</v>
      </c>
      <c r="S39" s="83">
        <v>3.3464984498881206E-4</v>
      </c>
      <c r="T39" s="83">
        <f t="shared" si="0"/>
        <v>1.4279900278443483E-2</v>
      </c>
      <c r="U39" s="83">
        <f>R39/'סכום נכסי הקרן'!$C$42</f>
        <v>4.1075122238597248E-3</v>
      </c>
    </row>
    <row r="40" spans="2:21">
      <c r="B40" s="75" t="s">
        <v>336</v>
      </c>
      <c r="C40" s="99">
        <v>1156611</v>
      </c>
      <c r="D40" s="85" t="s">
        <v>113</v>
      </c>
      <c r="E40" s="85" t="s">
        <v>288</v>
      </c>
      <c r="F40" s="99" t="s">
        <v>332</v>
      </c>
      <c r="G40" s="85" t="s">
        <v>312</v>
      </c>
      <c r="H40" s="99" t="s">
        <v>324</v>
      </c>
      <c r="I40" s="99" t="s">
        <v>120</v>
      </c>
      <c r="J40" s="99"/>
      <c r="K40" s="82">
        <v>7.0300000000021656</v>
      </c>
      <c r="L40" s="85" t="s">
        <v>122</v>
      </c>
      <c r="M40" s="86">
        <v>2.4799999999999999E-2</v>
      </c>
      <c r="N40" s="86">
        <v>2.5300000000004191E-2</v>
      </c>
      <c r="O40" s="82">
        <v>1598585.3832190002</v>
      </c>
      <c r="P40" s="84">
        <v>107.5</v>
      </c>
      <c r="Q40" s="82"/>
      <c r="R40" s="82">
        <v>1718.479293376</v>
      </c>
      <c r="S40" s="83">
        <v>4.8523000015753584E-4</v>
      </c>
      <c r="T40" s="83">
        <f t="shared" si="0"/>
        <v>2.3049849446485964E-2</v>
      </c>
      <c r="U40" s="83">
        <f>R40/'סכום נכסי הקרן'!$C$42</f>
        <v>6.6301260172306553E-3</v>
      </c>
    </row>
    <row r="41" spans="2:21">
      <c r="B41" s="75" t="s">
        <v>337</v>
      </c>
      <c r="C41" s="99">
        <v>1178672</v>
      </c>
      <c r="D41" s="85" t="s">
        <v>113</v>
      </c>
      <c r="E41" s="85" t="s">
        <v>288</v>
      </c>
      <c r="F41" s="99" t="s">
        <v>332</v>
      </c>
      <c r="G41" s="85" t="s">
        <v>312</v>
      </c>
      <c r="H41" s="99" t="s">
        <v>333</v>
      </c>
      <c r="I41" s="99" t="s">
        <v>292</v>
      </c>
      <c r="J41" s="99"/>
      <c r="K41" s="82">
        <v>8.4400000000068669</v>
      </c>
      <c r="L41" s="85" t="s">
        <v>122</v>
      </c>
      <c r="M41" s="86">
        <v>9.0000000000000011E-3</v>
      </c>
      <c r="N41" s="86">
        <v>2.6800000000025456E-2</v>
      </c>
      <c r="O41" s="82">
        <v>563831.05102599994</v>
      </c>
      <c r="P41" s="84">
        <v>91.48</v>
      </c>
      <c r="Q41" s="82">
        <v>2.6948808269999995</v>
      </c>
      <c r="R41" s="82">
        <v>518.487550951</v>
      </c>
      <c r="S41" s="83">
        <v>2.9619260127989341E-4</v>
      </c>
      <c r="T41" s="83">
        <f t="shared" si="0"/>
        <v>6.9544393321257798E-3</v>
      </c>
      <c r="U41" s="83">
        <f>R41/'סכום נכסי הקרן'!$C$42</f>
        <v>2.0003952415493442E-3</v>
      </c>
    </row>
    <row r="42" spans="2:21">
      <c r="B42" s="75" t="s">
        <v>338</v>
      </c>
      <c r="C42" s="99">
        <v>1178680</v>
      </c>
      <c r="D42" s="85" t="s">
        <v>113</v>
      </c>
      <c r="E42" s="85" t="s">
        <v>288</v>
      </c>
      <c r="F42" s="99" t="s">
        <v>332</v>
      </c>
      <c r="G42" s="85" t="s">
        <v>312</v>
      </c>
      <c r="H42" s="99" t="s">
        <v>333</v>
      </c>
      <c r="I42" s="99" t="s">
        <v>292</v>
      </c>
      <c r="J42" s="99"/>
      <c r="K42" s="82">
        <v>11.890000000010845</v>
      </c>
      <c r="L42" s="85" t="s">
        <v>122</v>
      </c>
      <c r="M42" s="86">
        <v>1.6899999999999998E-2</v>
      </c>
      <c r="N42" s="86">
        <v>2.8900000000027518E-2</v>
      </c>
      <c r="O42" s="82">
        <v>529903.79877300002</v>
      </c>
      <c r="P42" s="84">
        <v>92.36</v>
      </c>
      <c r="Q42" s="82">
        <v>4.7558899290000003</v>
      </c>
      <c r="R42" s="82">
        <v>494.1750080760001</v>
      </c>
      <c r="S42" s="83">
        <v>1.9787961461475555E-4</v>
      </c>
      <c r="T42" s="83">
        <f t="shared" si="0"/>
        <v>6.6283367976989254E-3</v>
      </c>
      <c r="U42" s="83">
        <f>R42/'סכום נכסי הקרן'!$C$42</f>
        <v>1.906594156088547E-3</v>
      </c>
    </row>
    <row r="43" spans="2:21">
      <c r="B43" s="75" t="s">
        <v>339</v>
      </c>
      <c r="C43" s="99">
        <v>1940543</v>
      </c>
      <c r="D43" s="85" t="s">
        <v>113</v>
      </c>
      <c r="E43" s="85" t="s">
        <v>288</v>
      </c>
      <c r="F43" s="99" t="s">
        <v>317</v>
      </c>
      <c r="G43" s="85" t="s">
        <v>295</v>
      </c>
      <c r="H43" s="99" t="s">
        <v>324</v>
      </c>
      <c r="I43" s="99" t="s">
        <v>120</v>
      </c>
      <c r="J43" s="99"/>
      <c r="K43" s="82">
        <v>0.41000000001486986</v>
      </c>
      <c r="L43" s="85" t="s">
        <v>122</v>
      </c>
      <c r="M43" s="86">
        <v>4.2000000000000003E-2</v>
      </c>
      <c r="N43" s="86">
        <v>1.4200000000191185E-2</v>
      </c>
      <c r="O43" s="82">
        <v>33061.247272000001</v>
      </c>
      <c r="P43" s="84">
        <v>113.91</v>
      </c>
      <c r="Q43" s="99"/>
      <c r="R43" s="82">
        <v>37.660065983999999</v>
      </c>
      <c r="S43" s="83">
        <v>9.9408804143852114E-5</v>
      </c>
      <c r="T43" s="83">
        <f t="shared" si="0"/>
        <v>5.0513198175964149E-4</v>
      </c>
      <c r="U43" s="83">
        <f>R43/'סכום נכסי הקרן'!$C$42</f>
        <v>1.4529763858871803E-4</v>
      </c>
    </row>
    <row r="44" spans="2:21">
      <c r="B44" s="75" t="s">
        <v>340</v>
      </c>
      <c r="C44" s="99">
        <v>1133149</v>
      </c>
      <c r="D44" s="85" t="s">
        <v>113</v>
      </c>
      <c r="E44" s="85" t="s">
        <v>288</v>
      </c>
      <c r="F44" s="99" t="s">
        <v>341</v>
      </c>
      <c r="G44" s="85" t="s">
        <v>312</v>
      </c>
      <c r="H44" s="99" t="s">
        <v>342</v>
      </c>
      <c r="I44" s="99" t="s">
        <v>120</v>
      </c>
      <c r="J44" s="99"/>
      <c r="K44" s="82">
        <v>2.6899999999998951</v>
      </c>
      <c r="L44" s="85" t="s">
        <v>122</v>
      </c>
      <c r="M44" s="86">
        <v>3.2000000000000001E-2</v>
      </c>
      <c r="N44" s="86">
        <v>1.880000000000373E-2</v>
      </c>
      <c r="O44" s="82">
        <v>758794.97732499999</v>
      </c>
      <c r="P44" s="84">
        <v>113.1</v>
      </c>
      <c r="Q44" s="99"/>
      <c r="R44" s="82">
        <v>858.19715656100004</v>
      </c>
      <c r="S44" s="83">
        <v>4.3271760046864746E-4</v>
      </c>
      <c r="T44" s="83">
        <f t="shared" si="0"/>
        <v>1.151094187191075E-2</v>
      </c>
      <c r="U44" s="83">
        <f>R44/'סכום נכסי הקרן'!$C$42</f>
        <v>3.3110409404179565E-3</v>
      </c>
    </row>
    <row r="45" spans="2:21">
      <c r="B45" s="75" t="s">
        <v>343</v>
      </c>
      <c r="C45" s="99">
        <v>1158609</v>
      </c>
      <c r="D45" s="85" t="s">
        <v>113</v>
      </c>
      <c r="E45" s="85" t="s">
        <v>288</v>
      </c>
      <c r="F45" s="99" t="s">
        <v>341</v>
      </c>
      <c r="G45" s="85" t="s">
        <v>312</v>
      </c>
      <c r="H45" s="99" t="s">
        <v>342</v>
      </c>
      <c r="I45" s="99" t="s">
        <v>120</v>
      </c>
      <c r="J45" s="99"/>
      <c r="K45" s="82">
        <v>4.999999999996672</v>
      </c>
      <c r="L45" s="85" t="s">
        <v>122</v>
      </c>
      <c r="M45" s="86">
        <v>1.1399999999999999E-2</v>
      </c>
      <c r="N45" s="86">
        <v>2.4399999999980028E-2</v>
      </c>
      <c r="O45" s="82">
        <v>601559.29737000004</v>
      </c>
      <c r="P45" s="84">
        <v>99.9</v>
      </c>
      <c r="Q45" s="99"/>
      <c r="R45" s="82">
        <v>600.95773055500001</v>
      </c>
      <c r="S45" s="83">
        <v>2.545762273236837E-4</v>
      </c>
      <c r="T45" s="83">
        <f t="shared" si="0"/>
        <v>8.0606064131165771E-3</v>
      </c>
      <c r="U45" s="83">
        <f>R45/'סכום נכסי הקרן'!$C$42</f>
        <v>2.3185763715436345E-3</v>
      </c>
    </row>
    <row r="46" spans="2:21">
      <c r="B46" s="75" t="s">
        <v>344</v>
      </c>
      <c r="C46" s="99">
        <v>1172782</v>
      </c>
      <c r="D46" s="85" t="s">
        <v>113</v>
      </c>
      <c r="E46" s="85" t="s">
        <v>288</v>
      </c>
      <c r="F46" s="99" t="s">
        <v>341</v>
      </c>
      <c r="G46" s="85" t="s">
        <v>312</v>
      </c>
      <c r="H46" s="99" t="s">
        <v>342</v>
      </c>
      <c r="I46" s="99" t="s">
        <v>120</v>
      </c>
      <c r="J46" s="99"/>
      <c r="K46" s="82">
        <v>7.1899999999970401</v>
      </c>
      <c r="L46" s="85" t="s">
        <v>122</v>
      </c>
      <c r="M46" s="86">
        <v>9.1999999999999998E-3</v>
      </c>
      <c r="N46" s="86">
        <v>2.6899999999997072E-2</v>
      </c>
      <c r="O46" s="82">
        <v>779749.96297999995</v>
      </c>
      <c r="P46" s="84">
        <v>96.16</v>
      </c>
      <c r="Q46" s="99"/>
      <c r="R46" s="82">
        <v>749.80755403799992</v>
      </c>
      <c r="S46" s="83">
        <v>3.8958045866325055E-4</v>
      </c>
      <c r="T46" s="83">
        <f t="shared" si="0"/>
        <v>1.0057119280419698E-2</v>
      </c>
      <c r="U46" s="83">
        <f>R46/'סכום נכסי הקרן'!$C$42</f>
        <v>2.8928591639746388E-3</v>
      </c>
    </row>
    <row r="47" spans="2:21">
      <c r="B47" s="75" t="s">
        <v>345</v>
      </c>
      <c r="C47" s="99">
        <v>1133487</v>
      </c>
      <c r="D47" s="85" t="s">
        <v>113</v>
      </c>
      <c r="E47" s="85" t="s">
        <v>288</v>
      </c>
      <c r="F47" s="99" t="s">
        <v>346</v>
      </c>
      <c r="G47" s="85" t="s">
        <v>312</v>
      </c>
      <c r="H47" s="99" t="s">
        <v>347</v>
      </c>
      <c r="I47" s="99" t="s">
        <v>292</v>
      </c>
      <c r="J47" s="99"/>
      <c r="K47" s="82">
        <v>2.8300000000008243</v>
      </c>
      <c r="L47" s="85" t="s">
        <v>122</v>
      </c>
      <c r="M47" s="86">
        <v>2.3399999999999997E-2</v>
      </c>
      <c r="N47" s="86">
        <v>2.1000000000001559E-2</v>
      </c>
      <c r="O47" s="82">
        <v>582730.70320400002</v>
      </c>
      <c r="P47" s="84">
        <v>110.4</v>
      </c>
      <c r="Q47" s="99"/>
      <c r="R47" s="82">
        <v>643.33472650899989</v>
      </c>
      <c r="S47" s="83">
        <v>1.8991064650304254E-4</v>
      </c>
      <c r="T47" s="83">
        <f t="shared" si="0"/>
        <v>8.6290062655320944E-3</v>
      </c>
      <c r="U47" s="83">
        <f>R47/'סכום נכסי הקרן'!$C$42</f>
        <v>2.4820725652363322E-3</v>
      </c>
    </row>
    <row r="48" spans="2:21">
      <c r="B48" s="75" t="s">
        <v>348</v>
      </c>
      <c r="C48" s="99">
        <v>1160944</v>
      </c>
      <c r="D48" s="85" t="s">
        <v>113</v>
      </c>
      <c r="E48" s="85" t="s">
        <v>288</v>
      </c>
      <c r="F48" s="99" t="s">
        <v>346</v>
      </c>
      <c r="G48" s="85" t="s">
        <v>312</v>
      </c>
      <c r="H48" s="99" t="s">
        <v>347</v>
      </c>
      <c r="I48" s="99" t="s">
        <v>292</v>
      </c>
      <c r="J48" s="99"/>
      <c r="K48" s="82">
        <v>6.1899999999992987</v>
      </c>
      <c r="L48" s="85" t="s">
        <v>122</v>
      </c>
      <c r="M48" s="86">
        <v>6.5000000000000006E-3</v>
      </c>
      <c r="N48" s="86">
        <v>2.75E-2</v>
      </c>
      <c r="O48" s="82">
        <v>968527.28142000001</v>
      </c>
      <c r="P48" s="84">
        <v>94.27</v>
      </c>
      <c r="Q48" s="99"/>
      <c r="R48" s="82">
        <v>913.03063975600003</v>
      </c>
      <c r="S48" s="83">
        <v>4.2312130084963453E-4</v>
      </c>
      <c r="T48" s="83">
        <f t="shared" si="0"/>
        <v>1.2246419766315979E-2</v>
      </c>
      <c r="U48" s="83">
        <f>R48/'סכום נכסי הקרן'!$C$42</f>
        <v>3.522595950098835E-3</v>
      </c>
    </row>
    <row r="49" spans="2:21">
      <c r="B49" s="75" t="s">
        <v>349</v>
      </c>
      <c r="C49" s="99">
        <v>1138924</v>
      </c>
      <c r="D49" s="85" t="s">
        <v>113</v>
      </c>
      <c r="E49" s="85" t="s">
        <v>288</v>
      </c>
      <c r="F49" s="99" t="s">
        <v>350</v>
      </c>
      <c r="G49" s="85" t="s">
        <v>312</v>
      </c>
      <c r="H49" s="99" t="s">
        <v>342</v>
      </c>
      <c r="I49" s="99" t="s">
        <v>120</v>
      </c>
      <c r="J49" s="99"/>
      <c r="K49" s="82">
        <v>2.7899999999958722</v>
      </c>
      <c r="L49" s="85" t="s">
        <v>122</v>
      </c>
      <c r="M49" s="86">
        <v>1.34E-2</v>
      </c>
      <c r="N49" s="86">
        <v>2.1199999999976037E-2</v>
      </c>
      <c r="O49" s="82">
        <v>140551.859554</v>
      </c>
      <c r="P49" s="84">
        <v>106.88</v>
      </c>
      <c r="Q49" s="99"/>
      <c r="R49" s="82">
        <v>150.22182387800001</v>
      </c>
      <c r="S49" s="83">
        <v>2.4477987405924266E-4</v>
      </c>
      <c r="T49" s="83">
        <f t="shared" si="0"/>
        <v>2.0149154181323165E-3</v>
      </c>
      <c r="U49" s="83">
        <f>R49/'סכום נכסי הקרן'!$C$42</f>
        <v>5.7957615590044148E-4</v>
      </c>
    </row>
    <row r="50" spans="2:21">
      <c r="B50" s="75" t="s">
        <v>351</v>
      </c>
      <c r="C50" s="99">
        <v>1151117</v>
      </c>
      <c r="D50" s="85" t="s">
        <v>113</v>
      </c>
      <c r="E50" s="85" t="s">
        <v>288</v>
      </c>
      <c r="F50" s="99" t="s">
        <v>350</v>
      </c>
      <c r="G50" s="85" t="s">
        <v>312</v>
      </c>
      <c r="H50" s="99" t="s">
        <v>347</v>
      </c>
      <c r="I50" s="99" t="s">
        <v>292</v>
      </c>
      <c r="J50" s="99"/>
      <c r="K50" s="82">
        <v>4.3100000000038001</v>
      </c>
      <c r="L50" s="85" t="s">
        <v>122</v>
      </c>
      <c r="M50" s="86">
        <v>1.8200000000000001E-2</v>
      </c>
      <c r="N50" s="86">
        <v>2.3500000000022902E-2</v>
      </c>
      <c r="O50" s="82">
        <v>350989.66902600008</v>
      </c>
      <c r="P50" s="84">
        <v>105.72</v>
      </c>
      <c r="Q50" s="99"/>
      <c r="R50" s="82">
        <v>371.06627678900003</v>
      </c>
      <c r="S50" s="83">
        <v>9.2756255028012707E-4</v>
      </c>
      <c r="T50" s="83">
        <f t="shared" si="0"/>
        <v>4.9770875026674847E-3</v>
      </c>
      <c r="U50" s="83">
        <f>R50/'סכום נכסי הקרן'!$C$42</f>
        <v>1.4316239860082912E-3</v>
      </c>
    </row>
    <row r="51" spans="2:21">
      <c r="B51" s="75" t="s">
        <v>352</v>
      </c>
      <c r="C51" s="99">
        <v>1159516</v>
      </c>
      <c r="D51" s="85" t="s">
        <v>113</v>
      </c>
      <c r="E51" s="85" t="s">
        <v>288</v>
      </c>
      <c r="F51" s="99" t="s">
        <v>350</v>
      </c>
      <c r="G51" s="85" t="s">
        <v>312</v>
      </c>
      <c r="H51" s="99" t="s">
        <v>347</v>
      </c>
      <c r="I51" s="99" t="s">
        <v>292</v>
      </c>
      <c r="J51" s="99"/>
      <c r="K51" s="99">
        <v>5.07</v>
      </c>
      <c r="L51" s="85" t="s">
        <v>122</v>
      </c>
      <c r="M51" s="86">
        <v>7.8000000000000005E-3</v>
      </c>
      <c r="N51" s="86">
        <v>2.4098073555166376E-2</v>
      </c>
      <c r="O51" s="82">
        <v>4.0810000000000004E-3</v>
      </c>
      <c r="P51" s="84">
        <v>98.69</v>
      </c>
      <c r="Q51" s="99"/>
      <c r="R51" s="82">
        <v>3.997E-6</v>
      </c>
      <c r="S51" s="83">
        <v>9.828998073217727E-12</v>
      </c>
      <c r="T51" s="83">
        <f t="shared" si="0"/>
        <v>5.3611497440048862E-11</v>
      </c>
      <c r="U51" s="83">
        <f>R51/'סכום נכסי הקרן'!$C$42</f>
        <v>1.5420967708496353E-11</v>
      </c>
    </row>
    <row r="52" spans="2:21">
      <c r="B52" s="75" t="s">
        <v>353</v>
      </c>
      <c r="C52" s="99">
        <v>1161512</v>
      </c>
      <c r="D52" s="85" t="s">
        <v>113</v>
      </c>
      <c r="E52" s="85" t="s">
        <v>288</v>
      </c>
      <c r="F52" s="99" t="s">
        <v>350</v>
      </c>
      <c r="G52" s="85" t="s">
        <v>312</v>
      </c>
      <c r="H52" s="99" t="s">
        <v>347</v>
      </c>
      <c r="I52" s="99" t="s">
        <v>292</v>
      </c>
      <c r="J52" s="99"/>
      <c r="K52" s="82">
        <v>2.7699999999999294</v>
      </c>
      <c r="L52" s="85" t="s">
        <v>122</v>
      </c>
      <c r="M52" s="86">
        <v>2E-3</v>
      </c>
      <c r="N52" s="86">
        <v>2.0799999999997185E-2</v>
      </c>
      <c r="O52" s="82">
        <v>280232.802784</v>
      </c>
      <c r="P52" s="84">
        <v>101.4</v>
      </c>
      <c r="Q52" s="99"/>
      <c r="R52" s="82">
        <v>284.15607042599999</v>
      </c>
      <c r="S52" s="83">
        <v>8.4919031146666669E-4</v>
      </c>
      <c r="T52" s="83">
        <f t="shared" si="0"/>
        <v>3.8113666355311091E-3</v>
      </c>
      <c r="U52" s="83">
        <f>R52/'סכום נכסי הקרן'!$C$42</f>
        <v>1.0963126310264103E-3</v>
      </c>
    </row>
    <row r="53" spans="2:21">
      <c r="B53" s="75" t="s">
        <v>354</v>
      </c>
      <c r="C53" s="99">
        <v>7590128</v>
      </c>
      <c r="D53" s="85" t="s">
        <v>113</v>
      </c>
      <c r="E53" s="85" t="s">
        <v>288</v>
      </c>
      <c r="F53" s="99" t="s">
        <v>355</v>
      </c>
      <c r="G53" s="85" t="s">
        <v>312</v>
      </c>
      <c r="H53" s="99" t="s">
        <v>342</v>
      </c>
      <c r="I53" s="99" t="s">
        <v>120</v>
      </c>
      <c r="J53" s="99"/>
      <c r="K53" s="82">
        <v>1.6899999999981037</v>
      </c>
      <c r="L53" s="85" t="s">
        <v>122</v>
      </c>
      <c r="M53" s="86">
        <v>4.7500000000000001E-2</v>
      </c>
      <c r="N53" s="86">
        <v>2.239999999998335E-2</v>
      </c>
      <c r="O53" s="82">
        <v>313407.14639399998</v>
      </c>
      <c r="P53" s="84">
        <v>137.94999999999999</v>
      </c>
      <c r="Q53" s="99"/>
      <c r="R53" s="82">
        <v>432.34514447800001</v>
      </c>
      <c r="S53" s="83">
        <v>2.3387628711129632E-4</v>
      </c>
      <c r="T53" s="83">
        <f t="shared" si="0"/>
        <v>5.7990169142856773E-3</v>
      </c>
      <c r="U53" s="83">
        <f>R53/'סכום נכסי הקרן'!$C$42</f>
        <v>1.6680461626020588E-3</v>
      </c>
    </row>
    <row r="54" spans="2:21">
      <c r="B54" s="75" t="s">
        <v>356</v>
      </c>
      <c r="C54" s="99">
        <v>7590219</v>
      </c>
      <c r="D54" s="85" t="s">
        <v>113</v>
      </c>
      <c r="E54" s="85" t="s">
        <v>288</v>
      </c>
      <c r="F54" s="99" t="s">
        <v>355</v>
      </c>
      <c r="G54" s="85" t="s">
        <v>312</v>
      </c>
      <c r="H54" s="99" t="s">
        <v>342</v>
      </c>
      <c r="I54" s="99" t="s">
        <v>120</v>
      </c>
      <c r="J54" s="99"/>
      <c r="K54" s="82">
        <v>4.440000000001076</v>
      </c>
      <c r="L54" s="85" t="s">
        <v>122</v>
      </c>
      <c r="M54" s="86">
        <v>5.0000000000000001E-3</v>
      </c>
      <c r="N54" s="86">
        <v>2.5200000000018829E-2</v>
      </c>
      <c r="O54" s="82">
        <v>302488.653498</v>
      </c>
      <c r="P54" s="84">
        <v>98.31</v>
      </c>
      <c r="Q54" s="82"/>
      <c r="R54" s="82">
        <v>297.37659547200002</v>
      </c>
      <c r="S54" s="83">
        <v>1.479914426513838E-4</v>
      </c>
      <c r="T54" s="83">
        <f t="shared" si="0"/>
        <v>3.9886926662190585E-3</v>
      </c>
      <c r="U54" s="83">
        <f>R54/'סכום נכסי הקרן'!$C$42</f>
        <v>1.1473192084153854E-3</v>
      </c>
    </row>
    <row r="55" spans="2:21">
      <c r="B55" s="75" t="s">
        <v>357</v>
      </c>
      <c r="C55" s="99">
        <v>7590284</v>
      </c>
      <c r="D55" s="85" t="s">
        <v>113</v>
      </c>
      <c r="E55" s="85" t="s">
        <v>288</v>
      </c>
      <c r="F55" s="99" t="s">
        <v>355</v>
      </c>
      <c r="G55" s="85" t="s">
        <v>312</v>
      </c>
      <c r="H55" s="99" t="s">
        <v>342</v>
      </c>
      <c r="I55" s="99" t="s">
        <v>120</v>
      </c>
      <c r="J55" s="99"/>
      <c r="K55" s="82">
        <v>6.8700000000000516</v>
      </c>
      <c r="L55" s="85" t="s">
        <v>122</v>
      </c>
      <c r="M55" s="86">
        <v>5.8999999999999999E-3</v>
      </c>
      <c r="N55" s="86">
        <v>2.8400000000016527E-2</v>
      </c>
      <c r="O55" s="82">
        <v>430994.061185</v>
      </c>
      <c r="P55" s="84">
        <v>89.83</v>
      </c>
      <c r="Q55" s="82">
        <v>2.6750198429999998</v>
      </c>
      <c r="R55" s="82">
        <v>387.16196365400003</v>
      </c>
      <c r="S55" s="83">
        <v>3.9202839851463757E-4</v>
      </c>
      <c r="T55" s="83">
        <f t="shared" si="0"/>
        <v>5.192977889247114E-3</v>
      </c>
      <c r="U55" s="83">
        <f>R55/'סכום נכסי הקרן'!$C$42</f>
        <v>1.493723327362115E-3</v>
      </c>
    </row>
    <row r="56" spans="2:21">
      <c r="B56" s="75" t="s">
        <v>358</v>
      </c>
      <c r="C56" s="99">
        <v>6130207</v>
      </c>
      <c r="D56" s="85" t="s">
        <v>113</v>
      </c>
      <c r="E56" s="85" t="s">
        <v>288</v>
      </c>
      <c r="F56" s="99" t="s">
        <v>359</v>
      </c>
      <c r="G56" s="85" t="s">
        <v>312</v>
      </c>
      <c r="H56" s="99" t="s">
        <v>342</v>
      </c>
      <c r="I56" s="99" t="s">
        <v>120</v>
      </c>
      <c r="J56" s="99"/>
      <c r="K56" s="82">
        <v>3.5400000000010898</v>
      </c>
      <c r="L56" s="85" t="s">
        <v>122</v>
      </c>
      <c r="M56" s="86">
        <v>1.5800000000000002E-2</v>
      </c>
      <c r="N56" s="86">
        <v>2.150000000000991E-2</v>
      </c>
      <c r="O56" s="82">
        <v>377433.39025</v>
      </c>
      <c r="P56" s="84">
        <v>106.98</v>
      </c>
      <c r="Q56" s="99"/>
      <c r="R56" s="82">
        <v>403.77825106399996</v>
      </c>
      <c r="S56" s="83">
        <v>7.5346107529641816E-4</v>
      </c>
      <c r="T56" s="83">
        <f t="shared" si="0"/>
        <v>5.415851056608717E-3</v>
      </c>
      <c r="U56" s="83">
        <f>R56/'סכום נכסי הקרן'!$C$42</f>
        <v>1.5578312161749004E-3</v>
      </c>
    </row>
    <row r="57" spans="2:21">
      <c r="B57" s="75" t="s">
        <v>360</v>
      </c>
      <c r="C57" s="99">
        <v>6130280</v>
      </c>
      <c r="D57" s="85" t="s">
        <v>113</v>
      </c>
      <c r="E57" s="85" t="s">
        <v>288</v>
      </c>
      <c r="F57" s="99" t="s">
        <v>359</v>
      </c>
      <c r="G57" s="85" t="s">
        <v>312</v>
      </c>
      <c r="H57" s="99" t="s">
        <v>342</v>
      </c>
      <c r="I57" s="99" t="s">
        <v>120</v>
      </c>
      <c r="J57" s="99"/>
      <c r="K57" s="82">
        <v>6.2299999999917732</v>
      </c>
      <c r="L57" s="85" t="s">
        <v>122</v>
      </c>
      <c r="M57" s="86">
        <v>8.3999999999999995E-3</v>
      </c>
      <c r="N57" s="86">
        <v>2.5399999999944165E-2</v>
      </c>
      <c r="O57" s="82">
        <v>282062.092596</v>
      </c>
      <c r="P57" s="84">
        <v>96.52</v>
      </c>
      <c r="Q57" s="99"/>
      <c r="R57" s="82">
        <v>272.24632298799997</v>
      </c>
      <c r="S57" s="83">
        <v>6.3256804798385291E-4</v>
      </c>
      <c r="T57" s="83">
        <f t="shared" si="0"/>
        <v>3.6516219784673196E-3</v>
      </c>
      <c r="U57" s="83">
        <f>R57/'סכום נכסי הקרן'!$C$42</f>
        <v>1.0503632112971769E-3</v>
      </c>
    </row>
    <row r="58" spans="2:21">
      <c r="B58" s="75" t="s">
        <v>361</v>
      </c>
      <c r="C58" s="99">
        <v>6040380</v>
      </c>
      <c r="D58" s="85" t="s">
        <v>113</v>
      </c>
      <c r="E58" s="85" t="s">
        <v>288</v>
      </c>
      <c r="F58" s="99" t="s">
        <v>300</v>
      </c>
      <c r="G58" s="85" t="s">
        <v>295</v>
      </c>
      <c r="H58" s="99" t="s">
        <v>347</v>
      </c>
      <c r="I58" s="99" t="s">
        <v>292</v>
      </c>
      <c r="J58" s="99"/>
      <c r="K58" s="82">
        <v>0.57999999999956042</v>
      </c>
      <c r="L58" s="85" t="s">
        <v>122</v>
      </c>
      <c r="M58" s="86">
        <v>1.6399999999999998E-2</v>
      </c>
      <c r="N58" s="86">
        <v>2.250000000003298E-2</v>
      </c>
      <c r="O58" s="82">
        <v>4.2223129999999998</v>
      </c>
      <c r="P58" s="84">
        <v>5386667</v>
      </c>
      <c r="Q58" s="99"/>
      <c r="R58" s="82">
        <v>227.44192194499999</v>
      </c>
      <c r="S58" s="83">
        <v>3.4394859889214725E-4</v>
      </c>
      <c r="T58" s="83">
        <f t="shared" si="0"/>
        <v>3.050663501654781E-3</v>
      </c>
      <c r="U58" s="83">
        <f>R58/'סכום נכסי הקרן'!$C$42</f>
        <v>8.7750175978788922E-4</v>
      </c>
    </row>
    <row r="59" spans="2:21">
      <c r="B59" s="75" t="s">
        <v>362</v>
      </c>
      <c r="C59" s="99">
        <v>6040398</v>
      </c>
      <c r="D59" s="85" t="s">
        <v>113</v>
      </c>
      <c r="E59" s="85" t="s">
        <v>288</v>
      </c>
      <c r="F59" s="99" t="s">
        <v>300</v>
      </c>
      <c r="G59" s="85" t="s">
        <v>295</v>
      </c>
      <c r="H59" s="99" t="s">
        <v>347</v>
      </c>
      <c r="I59" s="99" t="s">
        <v>292</v>
      </c>
      <c r="J59" s="99"/>
      <c r="K59" s="82">
        <v>5.1700000000186623</v>
      </c>
      <c r="L59" s="85" t="s">
        <v>122</v>
      </c>
      <c r="M59" s="86">
        <v>2.7799999999999998E-2</v>
      </c>
      <c r="N59" s="86">
        <v>3.3500000000196449E-2</v>
      </c>
      <c r="O59" s="82">
        <v>1.545342</v>
      </c>
      <c r="P59" s="84">
        <v>5270388</v>
      </c>
      <c r="Q59" s="99"/>
      <c r="R59" s="82">
        <v>81.44553074400001</v>
      </c>
      <c r="S59" s="83">
        <v>3.6952223816355811E-4</v>
      </c>
      <c r="T59" s="83">
        <f t="shared" si="0"/>
        <v>1.0924235333963916E-3</v>
      </c>
      <c r="U59" s="83">
        <f>R59/'סכום נכסי הקרן'!$C$42</f>
        <v>3.1422789582301005E-4</v>
      </c>
    </row>
    <row r="60" spans="2:21">
      <c r="B60" s="75" t="s">
        <v>363</v>
      </c>
      <c r="C60" s="99">
        <v>6040430</v>
      </c>
      <c r="D60" s="85" t="s">
        <v>113</v>
      </c>
      <c r="E60" s="85" t="s">
        <v>288</v>
      </c>
      <c r="F60" s="99" t="s">
        <v>300</v>
      </c>
      <c r="G60" s="85" t="s">
        <v>295</v>
      </c>
      <c r="H60" s="99" t="s">
        <v>347</v>
      </c>
      <c r="I60" s="99" t="s">
        <v>292</v>
      </c>
      <c r="J60" s="99"/>
      <c r="K60" s="82">
        <v>2.1000000000039201</v>
      </c>
      <c r="L60" s="85" t="s">
        <v>122</v>
      </c>
      <c r="M60" s="86">
        <v>2.4199999999999999E-2</v>
      </c>
      <c r="N60" s="86">
        <v>2.2700000000042516E-2</v>
      </c>
      <c r="O60" s="82">
        <v>6.012537</v>
      </c>
      <c r="P60" s="84">
        <v>5516000</v>
      </c>
      <c r="Q60" s="99"/>
      <c r="R60" s="82">
        <v>331.65150201699998</v>
      </c>
      <c r="S60" s="83">
        <v>2.08602053915276E-4</v>
      </c>
      <c r="T60" s="83">
        <f t="shared" si="0"/>
        <v>4.4484197276389182E-3</v>
      </c>
      <c r="U60" s="83">
        <f>R60/'סכום נכסי הקרן'!$C$42</f>
        <v>1.2795564431019441E-3</v>
      </c>
    </row>
    <row r="61" spans="2:21">
      <c r="B61" s="75" t="s">
        <v>364</v>
      </c>
      <c r="C61" s="99">
        <v>6040471</v>
      </c>
      <c r="D61" s="85" t="s">
        <v>113</v>
      </c>
      <c r="E61" s="85" t="s">
        <v>288</v>
      </c>
      <c r="F61" s="99" t="s">
        <v>300</v>
      </c>
      <c r="G61" s="85" t="s">
        <v>295</v>
      </c>
      <c r="H61" s="99" t="s">
        <v>347</v>
      </c>
      <c r="I61" s="99" t="s">
        <v>292</v>
      </c>
      <c r="J61" s="99"/>
      <c r="K61" s="82">
        <v>1.7299999999974212</v>
      </c>
      <c r="L61" s="85" t="s">
        <v>122</v>
      </c>
      <c r="M61" s="86">
        <v>1.95E-2</v>
      </c>
      <c r="N61" s="86">
        <v>2.7599999999981112E-2</v>
      </c>
      <c r="O61" s="82">
        <v>5.2307399999999999</v>
      </c>
      <c r="P61" s="84">
        <v>5263064</v>
      </c>
      <c r="Q61" s="99"/>
      <c r="R61" s="82">
        <v>275.29717322699997</v>
      </c>
      <c r="S61" s="83">
        <v>2.1075546959990329E-4</v>
      </c>
      <c r="T61" s="83">
        <f t="shared" si="0"/>
        <v>3.6925428315516631E-3</v>
      </c>
      <c r="U61" s="83">
        <f>R61/'סכום נכסי הקרן'!$C$42</f>
        <v>1.0621338049972213E-3</v>
      </c>
    </row>
    <row r="62" spans="2:21">
      <c r="B62" s="75" t="s">
        <v>365</v>
      </c>
      <c r="C62" s="99">
        <v>6040620</v>
      </c>
      <c r="D62" s="85" t="s">
        <v>113</v>
      </c>
      <c r="E62" s="85" t="s">
        <v>288</v>
      </c>
      <c r="F62" s="99" t="s">
        <v>300</v>
      </c>
      <c r="G62" s="85" t="s">
        <v>295</v>
      </c>
      <c r="H62" s="99" t="s">
        <v>342</v>
      </c>
      <c r="I62" s="99" t="s">
        <v>120</v>
      </c>
      <c r="J62" s="99"/>
      <c r="K62" s="82">
        <v>5.0099999999965341</v>
      </c>
      <c r="L62" s="85" t="s">
        <v>122</v>
      </c>
      <c r="M62" s="86">
        <v>1.4999999999999999E-2</v>
      </c>
      <c r="N62" s="86">
        <v>3.1099999999956895E-2</v>
      </c>
      <c r="O62" s="82">
        <v>4.8672190000000004</v>
      </c>
      <c r="P62" s="84">
        <v>4861800</v>
      </c>
      <c r="Q62" s="99"/>
      <c r="R62" s="82">
        <v>236.63446098200001</v>
      </c>
      <c r="S62" s="83">
        <v>1.7334635657810388E-4</v>
      </c>
      <c r="T62" s="83">
        <f t="shared" si="0"/>
        <v>3.1739624216071643E-3</v>
      </c>
      <c r="U62" s="83">
        <f>R62/'סכום נכסי הקרן'!$C$42</f>
        <v>9.1296782124615028E-4</v>
      </c>
    </row>
    <row r="63" spans="2:21">
      <c r="B63" s="75" t="s">
        <v>366</v>
      </c>
      <c r="C63" s="99">
        <v>2260446</v>
      </c>
      <c r="D63" s="85" t="s">
        <v>113</v>
      </c>
      <c r="E63" s="85" t="s">
        <v>288</v>
      </c>
      <c r="F63" s="99" t="s">
        <v>367</v>
      </c>
      <c r="G63" s="85" t="s">
        <v>312</v>
      </c>
      <c r="H63" s="99" t="s">
        <v>342</v>
      </c>
      <c r="I63" s="99" t="s">
        <v>120</v>
      </c>
      <c r="J63" s="99"/>
      <c r="K63" s="82">
        <v>2.8700000000224168</v>
      </c>
      <c r="L63" s="85" t="s">
        <v>122</v>
      </c>
      <c r="M63" s="86">
        <v>3.7000000000000005E-2</v>
      </c>
      <c r="N63" s="86">
        <v>1.9599999999975765E-2</v>
      </c>
      <c r="O63" s="82">
        <v>29130.435015999999</v>
      </c>
      <c r="P63" s="84">
        <v>113.32</v>
      </c>
      <c r="Q63" s="82"/>
      <c r="R63" s="82">
        <v>33.010609098000003</v>
      </c>
      <c r="S63" s="83">
        <v>6.457399351817129E-5</v>
      </c>
      <c r="T63" s="83">
        <f t="shared" si="0"/>
        <v>4.4276912313031798E-4</v>
      </c>
      <c r="U63" s="83">
        <f>R63/'סכום נכסי הקרן'!$C$42</f>
        <v>1.2735940378735402E-4</v>
      </c>
    </row>
    <row r="64" spans="2:21">
      <c r="B64" s="75" t="s">
        <v>368</v>
      </c>
      <c r="C64" s="99">
        <v>2260479</v>
      </c>
      <c r="D64" s="85" t="s">
        <v>113</v>
      </c>
      <c r="E64" s="85" t="s">
        <v>288</v>
      </c>
      <c r="F64" s="99" t="s">
        <v>367</v>
      </c>
      <c r="G64" s="85" t="s">
        <v>312</v>
      </c>
      <c r="H64" s="99" t="s">
        <v>347</v>
      </c>
      <c r="I64" s="99" t="s">
        <v>292</v>
      </c>
      <c r="J64" s="99"/>
      <c r="K64" s="82">
        <v>1.6199999999976429</v>
      </c>
      <c r="L64" s="85" t="s">
        <v>122</v>
      </c>
      <c r="M64" s="86">
        <v>2.8500000000000001E-2</v>
      </c>
      <c r="N64" s="86">
        <v>1.7399999999979644E-2</v>
      </c>
      <c r="O64" s="82">
        <v>331809.84360199998</v>
      </c>
      <c r="P64" s="84">
        <v>112.51</v>
      </c>
      <c r="Q64" s="99"/>
      <c r="R64" s="82">
        <v>373.31924602399999</v>
      </c>
      <c r="S64" s="83">
        <v>5.8050323413985541E-4</v>
      </c>
      <c r="T64" s="83">
        <f t="shared" si="0"/>
        <v>5.0073064304570047E-3</v>
      </c>
      <c r="U64" s="83">
        <f>R64/'סכום נכסי הקרן'!$C$42</f>
        <v>1.4403162466590717E-3</v>
      </c>
    </row>
    <row r="65" spans="2:21">
      <c r="B65" s="75" t="s">
        <v>369</v>
      </c>
      <c r="C65" s="99">
        <v>2260495</v>
      </c>
      <c r="D65" s="85" t="s">
        <v>113</v>
      </c>
      <c r="E65" s="85" t="s">
        <v>288</v>
      </c>
      <c r="F65" s="99" t="s">
        <v>367</v>
      </c>
      <c r="G65" s="85" t="s">
        <v>312</v>
      </c>
      <c r="H65" s="99" t="s">
        <v>342</v>
      </c>
      <c r="I65" s="99" t="s">
        <v>120</v>
      </c>
      <c r="J65" s="99"/>
      <c r="K65" s="82">
        <v>4.7900000000408571</v>
      </c>
      <c r="L65" s="85" t="s">
        <v>122</v>
      </c>
      <c r="M65" s="86">
        <v>2.81E-2</v>
      </c>
      <c r="N65" s="86">
        <v>2.5300000000136186E-2</v>
      </c>
      <c r="O65" s="82">
        <v>43149.691328000001</v>
      </c>
      <c r="P65" s="84">
        <v>110.61</v>
      </c>
      <c r="Q65" s="82"/>
      <c r="R65" s="82">
        <v>47.727873795000001</v>
      </c>
      <c r="S65" s="83">
        <v>4.5448149692003641E-5</v>
      </c>
      <c r="T65" s="83">
        <f t="shared" si="0"/>
        <v>6.4017082406295168E-4</v>
      </c>
      <c r="U65" s="83">
        <f>R65/'סכום נכסי הקרן'!$C$42</f>
        <v>1.8414060560117198E-4</v>
      </c>
    </row>
    <row r="66" spans="2:21">
      <c r="B66" s="75" t="s">
        <v>370</v>
      </c>
      <c r="C66" s="99">
        <v>2260545</v>
      </c>
      <c r="D66" s="85" t="s">
        <v>113</v>
      </c>
      <c r="E66" s="85" t="s">
        <v>288</v>
      </c>
      <c r="F66" s="99" t="s">
        <v>367</v>
      </c>
      <c r="G66" s="85" t="s">
        <v>312</v>
      </c>
      <c r="H66" s="99" t="s">
        <v>347</v>
      </c>
      <c r="I66" s="99" t="s">
        <v>292</v>
      </c>
      <c r="J66" s="99"/>
      <c r="K66" s="82">
        <v>3.2299999999924456</v>
      </c>
      <c r="L66" s="85" t="s">
        <v>122</v>
      </c>
      <c r="M66" s="86">
        <v>2.4E-2</v>
      </c>
      <c r="N66" s="86">
        <v>2.229999999992445E-2</v>
      </c>
      <c r="O66" s="82">
        <v>63935.371390000008</v>
      </c>
      <c r="P66" s="84">
        <v>109.73</v>
      </c>
      <c r="Q66" s="99"/>
      <c r="R66" s="82">
        <v>70.156278010999998</v>
      </c>
      <c r="S66" s="83">
        <v>1.0370283385377522E-4</v>
      </c>
      <c r="T66" s="83">
        <f t="shared" si="0"/>
        <v>9.4100153089569244E-4</v>
      </c>
      <c r="U66" s="83">
        <f>R66/'סכום נכסי הקרן'!$C$42</f>
        <v>2.7067242876055138E-4</v>
      </c>
    </row>
    <row r="67" spans="2:21">
      <c r="B67" s="75" t="s">
        <v>371</v>
      </c>
      <c r="C67" s="99">
        <v>2260552</v>
      </c>
      <c r="D67" s="85" t="s">
        <v>113</v>
      </c>
      <c r="E67" s="85" t="s">
        <v>288</v>
      </c>
      <c r="F67" s="99" t="s">
        <v>367</v>
      </c>
      <c r="G67" s="85" t="s">
        <v>312</v>
      </c>
      <c r="H67" s="99" t="s">
        <v>342</v>
      </c>
      <c r="I67" s="99" t="s">
        <v>120</v>
      </c>
      <c r="J67" s="99"/>
      <c r="K67" s="82">
        <v>4.3900000000006525</v>
      </c>
      <c r="L67" s="85" t="s">
        <v>122</v>
      </c>
      <c r="M67" s="86">
        <v>2.6000000000000002E-2</v>
      </c>
      <c r="N67" s="86">
        <v>2.309999999999891E-2</v>
      </c>
      <c r="O67" s="82">
        <v>334568.76799000002</v>
      </c>
      <c r="P67" s="84">
        <v>109.79</v>
      </c>
      <c r="Q67" s="82"/>
      <c r="R67" s="82">
        <v>367.32304958400005</v>
      </c>
      <c r="S67" s="83">
        <v>6.4995047791166537E-4</v>
      </c>
      <c r="T67" s="83">
        <f t="shared" si="0"/>
        <v>4.9268798429931348E-3</v>
      </c>
      <c r="U67" s="83">
        <f>R67/'סכום נכסי הקרן'!$C$42</f>
        <v>1.4171821081364199E-3</v>
      </c>
    </row>
    <row r="68" spans="2:21">
      <c r="B68" s="75" t="s">
        <v>372</v>
      </c>
      <c r="C68" s="99">
        <v>2260636</v>
      </c>
      <c r="D68" s="85" t="s">
        <v>113</v>
      </c>
      <c r="E68" s="85" t="s">
        <v>288</v>
      </c>
      <c r="F68" s="99" t="s">
        <v>367</v>
      </c>
      <c r="G68" s="85" t="s">
        <v>312</v>
      </c>
      <c r="H68" s="99" t="s">
        <v>342</v>
      </c>
      <c r="I68" s="99" t="s">
        <v>120</v>
      </c>
      <c r="J68" s="99"/>
      <c r="K68" s="82">
        <v>7.1599999999949331</v>
      </c>
      <c r="L68" s="85" t="s">
        <v>122</v>
      </c>
      <c r="M68" s="86">
        <v>3.4999999999999996E-3</v>
      </c>
      <c r="N68" s="86">
        <v>2.829999999998032E-2</v>
      </c>
      <c r="O68" s="82">
        <v>500681.627094</v>
      </c>
      <c r="P68" s="84">
        <v>88.29</v>
      </c>
      <c r="Q68" s="99"/>
      <c r="R68" s="82">
        <v>442.05181798900003</v>
      </c>
      <c r="S68" s="83">
        <v>4.8767722618066637E-4</v>
      </c>
      <c r="T68" s="83">
        <f t="shared" si="0"/>
        <v>5.9292118860360824E-3</v>
      </c>
      <c r="U68" s="83">
        <f>R68/'סכום נכסי הקרן'!$C$42</f>
        <v>1.7054958245410251E-3</v>
      </c>
    </row>
    <row r="69" spans="2:21">
      <c r="B69" s="75" t="s">
        <v>373</v>
      </c>
      <c r="C69" s="99">
        <v>3230125</v>
      </c>
      <c r="D69" s="85" t="s">
        <v>113</v>
      </c>
      <c r="E69" s="85" t="s">
        <v>288</v>
      </c>
      <c r="F69" s="99" t="s">
        <v>374</v>
      </c>
      <c r="G69" s="85" t="s">
        <v>312</v>
      </c>
      <c r="H69" s="99" t="s">
        <v>347</v>
      </c>
      <c r="I69" s="99" t="s">
        <v>292</v>
      </c>
      <c r="J69" s="99"/>
      <c r="K69" s="82">
        <v>0.76999999999651969</v>
      </c>
      <c r="L69" s="85" t="s">
        <v>122</v>
      </c>
      <c r="M69" s="86">
        <v>4.9000000000000002E-2</v>
      </c>
      <c r="N69" s="86">
        <v>1.3300000000021912E-2</v>
      </c>
      <c r="O69" s="82">
        <v>67232.410111000005</v>
      </c>
      <c r="P69" s="84">
        <v>115.39</v>
      </c>
      <c r="Q69" s="99"/>
      <c r="R69" s="82">
        <v>77.579477750999999</v>
      </c>
      <c r="S69" s="83">
        <v>5.0549675200844675E-4</v>
      </c>
      <c r="T69" s="83">
        <f t="shared" si="0"/>
        <v>1.040568419526661E-3</v>
      </c>
      <c r="U69" s="83">
        <f>R69/'סכום נכסי הקרן'!$C$42</f>
        <v>2.9931213941460652E-4</v>
      </c>
    </row>
    <row r="70" spans="2:21">
      <c r="B70" s="75" t="s">
        <v>375</v>
      </c>
      <c r="C70" s="99">
        <v>3230265</v>
      </c>
      <c r="D70" s="85" t="s">
        <v>113</v>
      </c>
      <c r="E70" s="85" t="s">
        <v>288</v>
      </c>
      <c r="F70" s="99" t="s">
        <v>374</v>
      </c>
      <c r="G70" s="85" t="s">
        <v>312</v>
      </c>
      <c r="H70" s="99" t="s">
        <v>347</v>
      </c>
      <c r="I70" s="99" t="s">
        <v>292</v>
      </c>
      <c r="J70" s="99"/>
      <c r="K70" s="82">
        <v>3.8600000000013672</v>
      </c>
      <c r="L70" s="85" t="s">
        <v>122</v>
      </c>
      <c r="M70" s="86">
        <v>2.35E-2</v>
      </c>
      <c r="N70" s="86">
        <v>2.1800000000010637E-2</v>
      </c>
      <c r="O70" s="82">
        <v>595674.77585900004</v>
      </c>
      <c r="P70" s="84">
        <v>110.48</v>
      </c>
      <c r="Q70" s="99"/>
      <c r="R70" s="82">
        <v>658.101508685</v>
      </c>
      <c r="S70" s="83">
        <v>8.0207984469627823E-4</v>
      </c>
      <c r="T70" s="83">
        <f t="shared" si="0"/>
        <v>8.8270721411454027E-3</v>
      </c>
      <c r="U70" s="83">
        <f>R70/'סכום נכסי הקרן'!$C$42</f>
        <v>2.539044812195176E-3</v>
      </c>
    </row>
    <row r="71" spans="2:21">
      <c r="B71" s="75" t="s">
        <v>376</v>
      </c>
      <c r="C71" s="99">
        <v>3230190</v>
      </c>
      <c r="D71" s="85" t="s">
        <v>113</v>
      </c>
      <c r="E71" s="85" t="s">
        <v>288</v>
      </c>
      <c r="F71" s="99" t="s">
        <v>374</v>
      </c>
      <c r="G71" s="85" t="s">
        <v>312</v>
      </c>
      <c r="H71" s="99" t="s">
        <v>347</v>
      </c>
      <c r="I71" s="99" t="s">
        <v>292</v>
      </c>
      <c r="J71" s="99"/>
      <c r="K71" s="82">
        <v>2.4299999999986142</v>
      </c>
      <c r="L71" s="85" t="s">
        <v>122</v>
      </c>
      <c r="M71" s="86">
        <v>1.7600000000000001E-2</v>
      </c>
      <c r="N71" s="86">
        <v>1.8299999999992898E-2</v>
      </c>
      <c r="O71" s="82">
        <v>530121.62310999993</v>
      </c>
      <c r="P71" s="84">
        <v>109.32</v>
      </c>
      <c r="Q71" s="82">
        <v>12.002652082000001</v>
      </c>
      <c r="R71" s="82">
        <v>591.53161047399999</v>
      </c>
      <c r="S71" s="83">
        <v>3.968641380951219E-4</v>
      </c>
      <c r="T71" s="83">
        <f t="shared" si="0"/>
        <v>7.9341744860232256E-3</v>
      </c>
      <c r="U71" s="83">
        <f>R71/'סכום נכסי הקרן'!$C$42</f>
        <v>2.28220912276067E-3</v>
      </c>
    </row>
    <row r="72" spans="2:21">
      <c r="B72" s="75" t="s">
        <v>377</v>
      </c>
      <c r="C72" s="99">
        <v>3230224</v>
      </c>
      <c r="D72" s="85" t="s">
        <v>113</v>
      </c>
      <c r="E72" s="85" t="s">
        <v>288</v>
      </c>
      <c r="F72" s="99" t="s">
        <v>374</v>
      </c>
      <c r="G72" s="85" t="s">
        <v>312</v>
      </c>
      <c r="H72" s="99" t="s">
        <v>347</v>
      </c>
      <c r="I72" s="99" t="s">
        <v>292</v>
      </c>
      <c r="J72" s="99"/>
      <c r="K72" s="99">
        <v>0.40999942824379471</v>
      </c>
      <c r="L72" s="85" t="s">
        <v>122</v>
      </c>
      <c r="M72" s="86">
        <v>5.8499999999999996E-2</v>
      </c>
      <c r="N72" s="86">
        <v>1.3999683067902701E-2</v>
      </c>
      <c r="O72" s="82">
        <v>1.0559000000000001E-2</v>
      </c>
      <c r="P72" s="84">
        <v>119.5</v>
      </c>
      <c r="Q72" s="99"/>
      <c r="R72" s="82">
        <v>1.2621E-5</v>
      </c>
      <c r="S72" s="83">
        <v>8.8458251508682759E-11</v>
      </c>
      <c r="T72" s="83">
        <f t="shared" si="0"/>
        <v>1.6928464077829791E-10</v>
      </c>
      <c r="U72" s="83">
        <f>R72/'סכום נכסי הקרן'!$C$42</f>
        <v>4.8693528508614582E-11</v>
      </c>
    </row>
    <row r="73" spans="2:21">
      <c r="B73" s="75" t="s">
        <v>378</v>
      </c>
      <c r="C73" s="99">
        <v>3230232</v>
      </c>
      <c r="D73" s="85" t="s">
        <v>113</v>
      </c>
      <c r="E73" s="85" t="s">
        <v>288</v>
      </c>
      <c r="F73" s="99" t="s">
        <v>374</v>
      </c>
      <c r="G73" s="85" t="s">
        <v>312</v>
      </c>
      <c r="H73" s="99" t="s">
        <v>347</v>
      </c>
      <c r="I73" s="99" t="s">
        <v>292</v>
      </c>
      <c r="J73" s="99"/>
      <c r="K73" s="82">
        <v>3.1000000000019687</v>
      </c>
      <c r="L73" s="85" t="s">
        <v>122</v>
      </c>
      <c r="M73" s="86">
        <v>2.1499999999999998E-2</v>
      </c>
      <c r="N73" s="86">
        <v>2.200000000001125E-2</v>
      </c>
      <c r="O73" s="82">
        <v>646385.06744200003</v>
      </c>
      <c r="P73" s="84">
        <v>110.05</v>
      </c>
      <c r="Q73" s="99"/>
      <c r="R73" s="82">
        <v>711.34678468599986</v>
      </c>
      <c r="S73" s="83">
        <v>5.2317924057398079E-4</v>
      </c>
      <c r="T73" s="83">
        <f t="shared" si="0"/>
        <v>9.5412475171830057E-3</v>
      </c>
      <c r="U73" s="83">
        <f>R73/'סכום נכסי הקרן'!$C$42</f>
        <v>2.7444723032738335E-3</v>
      </c>
    </row>
    <row r="74" spans="2:21">
      <c r="B74" s="75" t="s">
        <v>379</v>
      </c>
      <c r="C74" s="99">
        <v>3230273</v>
      </c>
      <c r="D74" s="85" t="s">
        <v>113</v>
      </c>
      <c r="E74" s="85" t="s">
        <v>288</v>
      </c>
      <c r="F74" s="99" t="s">
        <v>374</v>
      </c>
      <c r="G74" s="85" t="s">
        <v>312</v>
      </c>
      <c r="H74" s="99" t="s">
        <v>347</v>
      </c>
      <c r="I74" s="99" t="s">
        <v>292</v>
      </c>
      <c r="J74" s="99"/>
      <c r="K74" s="82">
        <v>4.6700000000007007</v>
      </c>
      <c r="L74" s="85" t="s">
        <v>122</v>
      </c>
      <c r="M74" s="86">
        <v>2.2499999999999999E-2</v>
      </c>
      <c r="N74" s="86">
        <v>2.6200000000000244E-2</v>
      </c>
      <c r="O74" s="82">
        <v>705048.30762099999</v>
      </c>
      <c r="P74" s="84">
        <v>107.42</v>
      </c>
      <c r="Q74" s="82">
        <v>56.142040783999995</v>
      </c>
      <c r="R74" s="82">
        <v>813.50493282900004</v>
      </c>
      <c r="S74" s="83">
        <v>7.0715625449081039E-4</v>
      </c>
      <c r="T74" s="83">
        <f t="shared" si="0"/>
        <v>1.0911488021973744E-2</v>
      </c>
      <c r="U74" s="83">
        <f>R74/'סכום נכסי הקרן'!$C$42</f>
        <v>3.1386122841777597E-3</v>
      </c>
    </row>
    <row r="75" spans="2:21">
      <c r="B75" s="75" t="s">
        <v>380</v>
      </c>
      <c r="C75" s="99">
        <v>3230372</v>
      </c>
      <c r="D75" s="85" t="s">
        <v>113</v>
      </c>
      <c r="E75" s="85" t="s">
        <v>288</v>
      </c>
      <c r="F75" s="99" t="s">
        <v>374</v>
      </c>
      <c r="G75" s="85" t="s">
        <v>312</v>
      </c>
      <c r="H75" s="99" t="s">
        <v>347</v>
      </c>
      <c r="I75" s="99" t="s">
        <v>292</v>
      </c>
      <c r="J75" s="99"/>
      <c r="K75" s="82">
        <v>5.1100000000029766</v>
      </c>
      <c r="L75" s="85" t="s">
        <v>122</v>
      </c>
      <c r="M75" s="86">
        <v>6.5000000000000006E-3</v>
      </c>
      <c r="N75" s="86">
        <v>2.3400000000022073E-2</v>
      </c>
      <c r="O75" s="82">
        <v>298135.70826100005</v>
      </c>
      <c r="P75" s="84">
        <v>98.81</v>
      </c>
      <c r="Q75" s="82">
        <v>4.4660753569999994</v>
      </c>
      <c r="R75" s="82">
        <v>299.05396870099997</v>
      </c>
      <c r="S75" s="83">
        <v>8.013493744015958E-4</v>
      </c>
      <c r="T75" s="83">
        <f t="shared" si="0"/>
        <v>4.0111911627345792E-3</v>
      </c>
      <c r="U75" s="83">
        <f>R75/'סכום נכסי הקרן'!$C$42</f>
        <v>1.1537907416651989E-3</v>
      </c>
    </row>
    <row r="76" spans="2:21">
      <c r="B76" s="75" t="s">
        <v>381</v>
      </c>
      <c r="C76" s="99">
        <v>3230398</v>
      </c>
      <c r="D76" s="85" t="s">
        <v>113</v>
      </c>
      <c r="E76" s="85" t="s">
        <v>288</v>
      </c>
      <c r="F76" s="99" t="s">
        <v>374</v>
      </c>
      <c r="G76" s="85" t="s">
        <v>312</v>
      </c>
      <c r="H76" s="99" t="s">
        <v>347</v>
      </c>
      <c r="I76" s="99" t="s">
        <v>292</v>
      </c>
      <c r="J76" s="99"/>
      <c r="K76" s="82">
        <v>5.8200000005369636</v>
      </c>
      <c r="L76" s="85" t="s">
        <v>122</v>
      </c>
      <c r="M76" s="86">
        <v>1.43E-2</v>
      </c>
      <c r="N76" s="86">
        <v>2.6300000001545799E-2</v>
      </c>
      <c r="O76" s="82">
        <v>4791.8534739999996</v>
      </c>
      <c r="P76" s="84">
        <v>100.69</v>
      </c>
      <c r="Q76" s="82">
        <v>8.4980814000000002E-2</v>
      </c>
      <c r="R76" s="82">
        <v>4.9165329480000004</v>
      </c>
      <c r="S76" s="83">
        <v>1.1909032151992129E-5</v>
      </c>
      <c r="T76" s="83">
        <f t="shared" ref="T76:T139" si="1">IFERROR(R76/$R$11,0)</f>
        <v>6.5945132238083039E-5</v>
      </c>
      <c r="U76" s="83">
        <f>R76/'סכום נכסי הקרן'!$C$42</f>
        <v>1.8968650445050386E-5</v>
      </c>
    </row>
    <row r="77" spans="2:21">
      <c r="B77" s="75" t="s">
        <v>382</v>
      </c>
      <c r="C77" s="99">
        <v>3230422</v>
      </c>
      <c r="D77" s="85" t="s">
        <v>113</v>
      </c>
      <c r="E77" s="85" t="s">
        <v>288</v>
      </c>
      <c r="F77" s="99" t="s">
        <v>374</v>
      </c>
      <c r="G77" s="85" t="s">
        <v>312</v>
      </c>
      <c r="H77" s="99" t="s">
        <v>347</v>
      </c>
      <c r="I77" s="99" t="s">
        <v>292</v>
      </c>
      <c r="J77" s="99"/>
      <c r="K77" s="82">
        <v>6.5999999999990084</v>
      </c>
      <c r="L77" s="85" t="s">
        <v>122</v>
      </c>
      <c r="M77" s="86">
        <v>2.5000000000000001E-3</v>
      </c>
      <c r="N77" s="86">
        <v>2.5099999999989922E-2</v>
      </c>
      <c r="O77" s="82">
        <v>646457.83874299994</v>
      </c>
      <c r="P77" s="84">
        <v>91.26</v>
      </c>
      <c r="Q77" s="82">
        <v>15.424685422999998</v>
      </c>
      <c r="R77" s="82">
        <v>605.37891021100006</v>
      </c>
      <c r="S77" s="83">
        <v>4.979630143218095E-4</v>
      </c>
      <c r="T77" s="83">
        <f t="shared" si="1"/>
        <v>8.1199074043123848E-3</v>
      </c>
      <c r="U77" s="83">
        <f>R77/'סכום נכסי הקרן'!$C$42</f>
        <v>2.3356338818535266E-3</v>
      </c>
    </row>
    <row r="78" spans="2:21">
      <c r="B78" s="75" t="s">
        <v>383</v>
      </c>
      <c r="C78" s="99">
        <v>1940600</v>
      </c>
      <c r="D78" s="85" t="s">
        <v>113</v>
      </c>
      <c r="E78" s="85" t="s">
        <v>288</v>
      </c>
      <c r="F78" s="99" t="s">
        <v>317</v>
      </c>
      <c r="G78" s="85" t="s">
        <v>295</v>
      </c>
      <c r="H78" s="99" t="s">
        <v>342</v>
      </c>
      <c r="I78" s="99" t="s">
        <v>120</v>
      </c>
      <c r="J78" s="99"/>
      <c r="K78" s="82">
        <v>0.33000000000021062</v>
      </c>
      <c r="L78" s="85" t="s">
        <v>122</v>
      </c>
      <c r="M78" s="86">
        <v>1.4199999999999999E-2</v>
      </c>
      <c r="N78" s="86">
        <v>3.0199999999987362E-2</v>
      </c>
      <c r="O78" s="82">
        <v>6.0840240000000003</v>
      </c>
      <c r="P78" s="84">
        <v>5462000</v>
      </c>
      <c r="Q78" s="99"/>
      <c r="R78" s="82">
        <v>332.309382621</v>
      </c>
      <c r="S78" s="83">
        <v>2.8707705374416082E-4</v>
      </c>
      <c r="T78" s="83">
        <f t="shared" si="1"/>
        <v>4.4572438368000898E-3</v>
      </c>
      <c r="U78" s="83">
        <f>R78/'סכום נכסי הקרן'!$C$42</f>
        <v>1.2820946356339256E-3</v>
      </c>
    </row>
    <row r="79" spans="2:21">
      <c r="B79" s="75" t="s">
        <v>384</v>
      </c>
      <c r="C79" s="99">
        <v>1940626</v>
      </c>
      <c r="D79" s="85" t="s">
        <v>113</v>
      </c>
      <c r="E79" s="85" t="s">
        <v>288</v>
      </c>
      <c r="F79" s="99" t="s">
        <v>317</v>
      </c>
      <c r="G79" s="85" t="s">
        <v>295</v>
      </c>
      <c r="H79" s="99" t="s">
        <v>342</v>
      </c>
      <c r="I79" s="99" t="s">
        <v>120</v>
      </c>
      <c r="J79" s="99"/>
      <c r="K79" s="82">
        <v>1</v>
      </c>
      <c r="L79" s="85" t="s">
        <v>122</v>
      </c>
      <c r="M79" s="86">
        <v>1.5900000000000001E-2</v>
      </c>
      <c r="N79" s="86">
        <v>2.2600000000034613E-2</v>
      </c>
      <c r="O79" s="82">
        <v>4.7470600000000003</v>
      </c>
      <c r="P79" s="84">
        <v>5355000</v>
      </c>
      <c r="Q79" s="99"/>
      <c r="R79" s="82">
        <v>254.20504761199999</v>
      </c>
      <c r="S79" s="83">
        <v>3.1710487641950567E-4</v>
      </c>
      <c r="T79" s="83">
        <f t="shared" si="1"/>
        <v>3.4096355414806696E-3</v>
      </c>
      <c r="U79" s="83">
        <f>R79/'סכום נכסי הקרן'!$C$42</f>
        <v>9.8075752578469602E-4</v>
      </c>
    </row>
    <row r="80" spans="2:21">
      <c r="B80" s="75" t="s">
        <v>385</v>
      </c>
      <c r="C80" s="99">
        <v>1940725</v>
      </c>
      <c r="D80" s="85" t="s">
        <v>113</v>
      </c>
      <c r="E80" s="85" t="s">
        <v>288</v>
      </c>
      <c r="F80" s="99" t="s">
        <v>317</v>
      </c>
      <c r="G80" s="85" t="s">
        <v>295</v>
      </c>
      <c r="H80" s="99" t="s">
        <v>342</v>
      </c>
      <c r="I80" s="99" t="s">
        <v>120</v>
      </c>
      <c r="J80" s="99"/>
      <c r="K80" s="82">
        <v>3.2300000000046563</v>
      </c>
      <c r="L80" s="85" t="s">
        <v>122</v>
      </c>
      <c r="M80" s="86">
        <v>2.5899999999999999E-2</v>
      </c>
      <c r="N80" s="86">
        <v>2.8100000000031863E-2</v>
      </c>
      <c r="O80" s="82">
        <v>7.5168119999999998</v>
      </c>
      <c r="P80" s="84">
        <v>5428111</v>
      </c>
      <c r="Q80" s="99"/>
      <c r="R80" s="82">
        <v>408.02087137000001</v>
      </c>
      <c r="S80" s="83">
        <v>3.5585911092174405E-4</v>
      </c>
      <c r="T80" s="83">
        <f t="shared" si="1"/>
        <v>5.4727570430170786E-3</v>
      </c>
      <c r="U80" s="83">
        <f>R80/'סכום נכסי הקרן'!$C$42</f>
        <v>1.574199820312563E-3</v>
      </c>
    </row>
    <row r="81" spans="2:21">
      <c r="B81" s="75" t="s">
        <v>386</v>
      </c>
      <c r="C81" s="99">
        <v>1940691</v>
      </c>
      <c r="D81" s="85" t="s">
        <v>113</v>
      </c>
      <c r="E81" s="85" t="s">
        <v>288</v>
      </c>
      <c r="F81" s="99" t="s">
        <v>317</v>
      </c>
      <c r="G81" s="85" t="s">
        <v>295</v>
      </c>
      <c r="H81" s="99" t="s">
        <v>342</v>
      </c>
      <c r="I81" s="99" t="s">
        <v>120</v>
      </c>
      <c r="J81" s="99"/>
      <c r="K81" s="82">
        <v>2.1999999999953093</v>
      </c>
      <c r="L81" s="85" t="s">
        <v>122</v>
      </c>
      <c r="M81" s="86">
        <v>2.0199999999999999E-2</v>
      </c>
      <c r="N81" s="86">
        <v>2.489999999996716E-2</v>
      </c>
      <c r="O81" s="82">
        <v>3.9363640000000002</v>
      </c>
      <c r="P81" s="84">
        <v>5415800</v>
      </c>
      <c r="Q81" s="99"/>
      <c r="R81" s="82">
        <v>213.18556763000001</v>
      </c>
      <c r="S81" s="83">
        <v>1.8704509384651936E-4</v>
      </c>
      <c r="T81" s="83">
        <f t="shared" si="1"/>
        <v>2.8594439612837402E-3</v>
      </c>
      <c r="U81" s="83">
        <f>R81/'סכום נכסי הקרן'!$C$42</f>
        <v>8.2249881269444479E-4</v>
      </c>
    </row>
    <row r="82" spans="2:21">
      <c r="B82" s="75" t="s">
        <v>387</v>
      </c>
      <c r="C82" s="99">
        <v>6620462</v>
      </c>
      <c r="D82" s="85" t="s">
        <v>113</v>
      </c>
      <c r="E82" s="85" t="s">
        <v>288</v>
      </c>
      <c r="F82" s="99" t="s">
        <v>315</v>
      </c>
      <c r="G82" s="85" t="s">
        <v>295</v>
      </c>
      <c r="H82" s="99" t="s">
        <v>342</v>
      </c>
      <c r="I82" s="99" t="s">
        <v>120</v>
      </c>
      <c r="J82" s="99"/>
      <c r="K82" s="82">
        <v>3.4599999999830655</v>
      </c>
      <c r="L82" s="85" t="s">
        <v>122</v>
      </c>
      <c r="M82" s="86">
        <v>2.9700000000000001E-2</v>
      </c>
      <c r="N82" s="86">
        <v>2.9099999999923937E-2</v>
      </c>
      <c r="O82" s="82">
        <v>1.276124</v>
      </c>
      <c r="P82" s="84">
        <v>5460401</v>
      </c>
      <c r="Q82" s="99"/>
      <c r="R82" s="82">
        <v>69.681490883000009</v>
      </c>
      <c r="S82" s="83">
        <v>9.1151714285714284E-5</v>
      </c>
      <c r="T82" s="83">
        <f t="shared" si="1"/>
        <v>9.3463324245502712E-4</v>
      </c>
      <c r="U82" s="83">
        <f>R82/'סכום נכסי הקרן'!$C$42</f>
        <v>2.6884063567341159E-4</v>
      </c>
    </row>
    <row r="83" spans="2:21">
      <c r="B83" s="75" t="s">
        <v>388</v>
      </c>
      <c r="C83" s="99">
        <v>6620553</v>
      </c>
      <c r="D83" s="85" t="s">
        <v>113</v>
      </c>
      <c r="E83" s="85" t="s">
        <v>288</v>
      </c>
      <c r="F83" s="99" t="s">
        <v>315</v>
      </c>
      <c r="G83" s="85" t="s">
        <v>295</v>
      </c>
      <c r="H83" s="99" t="s">
        <v>342</v>
      </c>
      <c r="I83" s="99" t="s">
        <v>120</v>
      </c>
      <c r="J83" s="99"/>
      <c r="K83" s="82">
        <v>5.0699999999796477</v>
      </c>
      <c r="L83" s="85" t="s">
        <v>122</v>
      </c>
      <c r="M83" s="86">
        <v>8.3999999999999995E-3</v>
      </c>
      <c r="N83" s="86">
        <v>3.2699999999883544E-2</v>
      </c>
      <c r="O83" s="82">
        <v>1.966661</v>
      </c>
      <c r="P83" s="84">
        <v>4672001</v>
      </c>
      <c r="Q83" s="99"/>
      <c r="R83" s="82">
        <v>91.882411740999999</v>
      </c>
      <c r="S83" s="83">
        <v>2.4728542688293723E-4</v>
      </c>
      <c r="T83" s="83">
        <f t="shared" si="1"/>
        <v>1.2324127300070396E-3</v>
      </c>
      <c r="U83" s="83">
        <f>R83/'סכום נכסי הקרן'!$C$42</f>
        <v>3.5449479720708714E-4</v>
      </c>
    </row>
    <row r="84" spans="2:21">
      <c r="B84" s="75" t="s">
        <v>389</v>
      </c>
      <c r="C84" s="99">
        <v>1191329</v>
      </c>
      <c r="D84" s="85" t="s">
        <v>113</v>
      </c>
      <c r="E84" s="85" t="s">
        <v>288</v>
      </c>
      <c r="F84" s="99" t="s">
        <v>315</v>
      </c>
      <c r="G84" s="85" t="s">
        <v>295</v>
      </c>
      <c r="H84" s="99" t="s">
        <v>342</v>
      </c>
      <c r="I84" s="99" t="s">
        <v>120</v>
      </c>
      <c r="J84" s="99"/>
      <c r="K84" s="82">
        <v>5.4799999999998263</v>
      </c>
      <c r="L84" s="85" t="s">
        <v>122</v>
      </c>
      <c r="M84" s="86">
        <v>3.0899999999999997E-2</v>
      </c>
      <c r="N84" s="86">
        <v>3.449999999997394E-2</v>
      </c>
      <c r="O84" s="82">
        <v>4.6786139999999996</v>
      </c>
      <c r="P84" s="84">
        <v>4921002</v>
      </c>
      <c r="Q84" s="99"/>
      <c r="R84" s="82">
        <v>230.234705948</v>
      </c>
      <c r="S84" s="83">
        <v>2.4624284210526316E-4</v>
      </c>
      <c r="T84" s="83">
        <f t="shared" si="1"/>
        <v>3.0881229293324005E-3</v>
      </c>
      <c r="U84" s="83">
        <f>R84/'סכום נכסי הקרן'!$C$42</f>
        <v>8.8827669897404587E-4</v>
      </c>
    </row>
    <row r="85" spans="2:21">
      <c r="B85" s="75" t="s">
        <v>390</v>
      </c>
      <c r="C85" s="99">
        <v>1157569</v>
      </c>
      <c r="D85" s="85" t="s">
        <v>113</v>
      </c>
      <c r="E85" s="85" t="s">
        <v>288</v>
      </c>
      <c r="F85" s="99" t="s">
        <v>391</v>
      </c>
      <c r="G85" s="85" t="s">
        <v>312</v>
      </c>
      <c r="H85" s="99" t="s">
        <v>347</v>
      </c>
      <c r="I85" s="99" t="s">
        <v>292</v>
      </c>
      <c r="J85" s="99"/>
      <c r="K85" s="82">
        <v>3.7099999999975672</v>
      </c>
      <c r="L85" s="85" t="s">
        <v>122</v>
      </c>
      <c r="M85" s="86">
        <v>1.4199999999999999E-2</v>
      </c>
      <c r="N85" s="86">
        <v>2.1699999999999619E-2</v>
      </c>
      <c r="O85" s="82">
        <v>492606.41180399997</v>
      </c>
      <c r="P85" s="84">
        <v>105.14</v>
      </c>
      <c r="Q85" s="99"/>
      <c r="R85" s="82">
        <v>517.92635170599999</v>
      </c>
      <c r="S85" s="83">
        <v>5.1163995695977839E-4</v>
      </c>
      <c r="T85" s="83">
        <f t="shared" si="1"/>
        <v>6.9469120036577594E-3</v>
      </c>
      <c r="U85" s="83">
        <f>R85/'סכום נכסי הקרן'!$C$42</f>
        <v>1.9982300588034904E-3</v>
      </c>
    </row>
    <row r="86" spans="2:21">
      <c r="B86" s="75" t="s">
        <v>392</v>
      </c>
      <c r="C86" s="99">
        <v>1129899</v>
      </c>
      <c r="D86" s="85" t="s">
        <v>113</v>
      </c>
      <c r="E86" s="85" t="s">
        <v>288</v>
      </c>
      <c r="F86" s="99" t="s">
        <v>393</v>
      </c>
      <c r="G86" s="85" t="s">
        <v>312</v>
      </c>
      <c r="H86" s="99" t="s">
        <v>347</v>
      </c>
      <c r="I86" s="99" t="s">
        <v>292</v>
      </c>
      <c r="J86" s="99"/>
      <c r="K86" s="82">
        <v>1.2000000000531754</v>
      </c>
      <c r="L86" s="85" t="s">
        <v>122</v>
      </c>
      <c r="M86" s="86">
        <v>0.04</v>
      </c>
      <c r="N86" s="86">
        <v>1.5000000000531755E-2</v>
      </c>
      <c r="O86" s="82">
        <v>16787.765608999998</v>
      </c>
      <c r="P86" s="84">
        <v>112.02</v>
      </c>
      <c r="Q86" s="99"/>
      <c r="R86" s="82">
        <v>18.805655529999999</v>
      </c>
      <c r="S86" s="83">
        <v>1.0310512917838017E-4</v>
      </c>
      <c r="T86" s="83">
        <f t="shared" si="1"/>
        <v>2.5223901758945102E-4</v>
      </c>
      <c r="U86" s="83">
        <f>R86/'סכום נכסי הקרן'!$C$42</f>
        <v>7.2554767742115552E-5</v>
      </c>
    </row>
    <row r="87" spans="2:21">
      <c r="B87" s="75" t="s">
        <v>394</v>
      </c>
      <c r="C87" s="99">
        <v>1136753</v>
      </c>
      <c r="D87" s="85" t="s">
        <v>113</v>
      </c>
      <c r="E87" s="85" t="s">
        <v>288</v>
      </c>
      <c r="F87" s="99" t="s">
        <v>393</v>
      </c>
      <c r="G87" s="85" t="s">
        <v>312</v>
      </c>
      <c r="H87" s="99" t="s">
        <v>347</v>
      </c>
      <c r="I87" s="99" t="s">
        <v>292</v>
      </c>
      <c r="J87" s="99"/>
      <c r="K87" s="82">
        <v>3.4099999999982376</v>
      </c>
      <c r="L87" s="85" t="s">
        <v>122</v>
      </c>
      <c r="M87" s="86">
        <v>0.04</v>
      </c>
      <c r="N87" s="86">
        <v>2.1199999999980505E-2</v>
      </c>
      <c r="O87" s="82">
        <v>597565.48551300005</v>
      </c>
      <c r="P87" s="84">
        <v>116.79</v>
      </c>
      <c r="Q87" s="99"/>
      <c r="R87" s="82">
        <v>697.89672730300003</v>
      </c>
      <c r="S87" s="83">
        <v>6.2513920038006815E-4</v>
      </c>
      <c r="T87" s="83">
        <f t="shared" si="1"/>
        <v>9.3608427843941116E-3</v>
      </c>
      <c r="U87" s="83">
        <f>R87/'סכום נכסי הקרן'!$C$42</f>
        <v>2.6925801590204777E-3</v>
      </c>
    </row>
    <row r="88" spans="2:21">
      <c r="B88" s="75" t="s">
        <v>395</v>
      </c>
      <c r="C88" s="99">
        <v>1138544</v>
      </c>
      <c r="D88" s="85" t="s">
        <v>113</v>
      </c>
      <c r="E88" s="85" t="s">
        <v>288</v>
      </c>
      <c r="F88" s="99" t="s">
        <v>393</v>
      </c>
      <c r="G88" s="85" t="s">
        <v>312</v>
      </c>
      <c r="H88" s="99" t="s">
        <v>347</v>
      </c>
      <c r="I88" s="99" t="s">
        <v>292</v>
      </c>
      <c r="J88" s="99"/>
      <c r="K88" s="82">
        <v>4.8000000000078256</v>
      </c>
      <c r="L88" s="85" t="s">
        <v>122</v>
      </c>
      <c r="M88" s="86">
        <v>3.5000000000000003E-2</v>
      </c>
      <c r="N88" s="86">
        <v>2.4200000000026957E-2</v>
      </c>
      <c r="O88" s="82">
        <v>197563.36513200001</v>
      </c>
      <c r="P88" s="84">
        <v>116.43</v>
      </c>
      <c r="Q88" s="99"/>
      <c r="R88" s="82">
        <v>230.023035239</v>
      </c>
      <c r="S88" s="83">
        <v>2.1900027420571012E-4</v>
      </c>
      <c r="T88" s="83">
        <f t="shared" si="1"/>
        <v>3.0852838040700318E-3</v>
      </c>
      <c r="U88" s="83">
        <f>R88/'סכום נכסי הקרן'!$C$42</f>
        <v>8.8746004469125294E-4</v>
      </c>
    </row>
    <row r="89" spans="2:21">
      <c r="B89" s="75" t="s">
        <v>396</v>
      </c>
      <c r="C89" s="99">
        <v>1171271</v>
      </c>
      <c r="D89" s="85" t="s">
        <v>113</v>
      </c>
      <c r="E89" s="85" t="s">
        <v>288</v>
      </c>
      <c r="F89" s="99" t="s">
        <v>393</v>
      </c>
      <c r="G89" s="85" t="s">
        <v>312</v>
      </c>
      <c r="H89" s="99" t="s">
        <v>347</v>
      </c>
      <c r="I89" s="99" t="s">
        <v>292</v>
      </c>
      <c r="J89" s="99"/>
      <c r="K89" s="82">
        <v>6.8500000001470296</v>
      </c>
      <c r="L89" s="85" t="s">
        <v>122</v>
      </c>
      <c r="M89" s="86">
        <v>2.5000000000000001E-2</v>
      </c>
      <c r="N89" s="86">
        <v>2.5100000000339299E-2</v>
      </c>
      <c r="O89" s="82">
        <v>20353.963433000001</v>
      </c>
      <c r="P89" s="84">
        <v>108.6</v>
      </c>
      <c r="Q89" s="99"/>
      <c r="R89" s="82">
        <v>22.104404174999999</v>
      </c>
      <c r="S89" s="83">
        <v>5.7560739876570822E-5</v>
      </c>
      <c r="T89" s="83">
        <f t="shared" si="1"/>
        <v>2.9648491564718987E-4</v>
      </c>
      <c r="U89" s="83">
        <f>R89/'סכום נכסי הקרן'!$C$42</f>
        <v>8.5281787089874151E-5</v>
      </c>
    </row>
    <row r="90" spans="2:21">
      <c r="B90" s="75" t="s">
        <v>397</v>
      </c>
      <c r="C90" s="99">
        <v>7770217</v>
      </c>
      <c r="D90" s="85" t="s">
        <v>113</v>
      </c>
      <c r="E90" s="85" t="s">
        <v>288</v>
      </c>
      <c r="F90" s="99" t="s">
        <v>398</v>
      </c>
      <c r="G90" s="85" t="s">
        <v>399</v>
      </c>
      <c r="H90" s="99" t="s">
        <v>347</v>
      </c>
      <c r="I90" s="99" t="s">
        <v>292</v>
      </c>
      <c r="J90" s="99"/>
      <c r="K90" s="99">
        <v>3.12</v>
      </c>
      <c r="L90" s="85" t="s">
        <v>122</v>
      </c>
      <c r="M90" s="86">
        <v>4.2999999999999997E-2</v>
      </c>
      <c r="N90" s="86">
        <v>1.7198641765704584E-2</v>
      </c>
      <c r="O90" s="82">
        <v>1.01E-3</v>
      </c>
      <c r="P90" s="84">
        <v>117.55</v>
      </c>
      <c r="Q90" s="99"/>
      <c r="R90" s="82">
        <v>1.178E-6</v>
      </c>
      <c r="S90" s="83">
        <v>1.6506244492062328E-12</v>
      </c>
      <c r="T90" s="83">
        <f t="shared" si="1"/>
        <v>1.5800436323336894E-11</v>
      </c>
      <c r="U90" s="83">
        <f>R90/'סכום נכסי הקרן'!$C$42</f>
        <v>4.5448836528918448E-12</v>
      </c>
    </row>
    <row r="91" spans="2:21">
      <c r="B91" s="75" t="s">
        <v>400</v>
      </c>
      <c r="C91" s="99">
        <v>1410281</v>
      </c>
      <c r="D91" s="85" t="s">
        <v>113</v>
      </c>
      <c r="E91" s="85" t="s">
        <v>288</v>
      </c>
      <c r="F91" s="99" t="s">
        <v>401</v>
      </c>
      <c r="G91" s="85" t="s">
        <v>118</v>
      </c>
      <c r="H91" s="99" t="s">
        <v>347</v>
      </c>
      <c r="I91" s="99" t="s">
        <v>292</v>
      </c>
      <c r="J91" s="99"/>
      <c r="K91" s="82">
        <v>0.16000000000733744</v>
      </c>
      <c r="L91" s="85" t="s">
        <v>122</v>
      </c>
      <c r="M91" s="86">
        <v>2.1499999999999998E-2</v>
      </c>
      <c r="N91" s="86">
        <v>1.2400000000110061E-2</v>
      </c>
      <c r="O91" s="82">
        <v>59955.972532</v>
      </c>
      <c r="P91" s="84">
        <v>109.11</v>
      </c>
      <c r="Q91" s="99"/>
      <c r="R91" s="82">
        <v>65.417956896999996</v>
      </c>
      <c r="S91" s="83">
        <v>5.1414128018184601E-4</v>
      </c>
      <c r="T91" s="83">
        <f t="shared" si="1"/>
        <v>8.7744674223586244E-4</v>
      </c>
      <c r="U91" s="83">
        <f>R91/'סכום נכסי הקרן'!$C$42</f>
        <v>2.5239134372390375E-4</v>
      </c>
    </row>
    <row r="92" spans="2:21">
      <c r="B92" s="75" t="s">
        <v>402</v>
      </c>
      <c r="C92" s="99">
        <v>1410307</v>
      </c>
      <c r="D92" s="85" t="s">
        <v>113</v>
      </c>
      <c r="E92" s="85" t="s">
        <v>288</v>
      </c>
      <c r="F92" s="99" t="s">
        <v>401</v>
      </c>
      <c r="G92" s="85" t="s">
        <v>118</v>
      </c>
      <c r="H92" s="99" t="s">
        <v>347</v>
      </c>
      <c r="I92" s="99" t="s">
        <v>292</v>
      </c>
      <c r="J92" s="99"/>
      <c r="K92" s="82">
        <v>1.8100000000009862</v>
      </c>
      <c r="L92" s="85" t="s">
        <v>122</v>
      </c>
      <c r="M92" s="86">
        <v>1.8000000000000002E-2</v>
      </c>
      <c r="N92" s="86">
        <v>1.7899999999996301E-2</v>
      </c>
      <c r="O92" s="82">
        <v>299241.378111</v>
      </c>
      <c r="P92" s="84">
        <v>108.44</v>
      </c>
      <c r="Q92" s="99"/>
      <c r="R92" s="82">
        <v>324.49735812799997</v>
      </c>
      <c r="S92" s="83">
        <v>2.6314034131869345E-4</v>
      </c>
      <c r="T92" s="83">
        <f t="shared" si="1"/>
        <v>4.3524616673960197E-3</v>
      </c>
      <c r="U92" s="83">
        <f>R92/'סכום נכסי הקרן'!$C$42</f>
        <v>1.2519547863858555E-3</v>
      </c>
    </row>
    <row r="93" spans="2:21">
      <c r="B93" s="75" t="s">
        <v>403</v>
      </c>
      <c r="C93" s="99">
        <v>1110915</v>
      </c>
      <c r="D93" s="85" t="s">
        <v>113</v>
      </c>
      <c r="E93" s="85" t="s">
        <v>288</v>
      </c>
      <c r="F93" s="99" t="s">
        <v>404</v>
      </c>
      <c r="G93" s="85" t="s">
        <v>405</v>
      </c>
      <c r="H93" s="99" t="s">
        <v>406</v>
      </c>
      <c r="I93" s="99" t="s">
        <v>292</v>
      </c>
      <c r="J93" s="99"/>
      <c r="K93" s="82">
        <v>6.3199999999996743</v>
      </c>
      <c r="L93" s="85" t="s">
        <v>122</v>
      </c>
      <c r="M93" s="86">
        <v>5.1500000000000004E-2</v>
      </c>
      <c r="N93" s="86">
        <v>2.7600000000000593E-2</v>
      </c>
      <c r="O93" s="82">
        <v>894617.40543200006</v>
      </c>
      <c r="P93" s="84">
        <v>150.84</v>
      </c>
      <c r="Q93" s="99"/>
      <c r="R93" s="82">
        <v>1349.4408904919999</v>
      </c>
      <c r="S93" s="83">
        <v>2.8606059904431321E-4</v>
      </c>
      <c r="T93" s="83">
        <f t="shared" si="1"/>
        <v>1.8099961682789368E-2</v>
      </c>
      <c r="U93" s="83">
        <f>R93/'סכום נכסי הקרן'!$C$42</f>
        <v>5.2063258435831108E-3</v>
      </c>
    </row>
    <row r="94" spans="2:21">
      <c r="B94" s="75" t="s">
        <v>407</v>
      </c>
      <c r="C94" s="99">
        <v>2300184</v>
      </c>
      <c r="D94" s="85" t="s">
        <v>113</v>
      </c>
      <c r="E94" s="85" t="s">
        <v>288</v>
      </c>
      <c r="F94" s="99" t="s">
        <v>408</v>
      </c>
      <c r="G94" s="85" t="s">
        <v>143</v>
      </c>
      <c r="H94" s="99" t="s">
        <v>409</v>
      </c>
      <c r="I94" s="99" t="s">
        <v>120</v>
      </c>
      <c r="J94" s="99"/>
      <c r="K94" s="82">
        <v>1.8899999999972581</v>
      </c>
      <c r="L94" s="85" t="s">
        <v>122</v>
      </c>
      <c r="M94" s="86">
        <v>2.2000000000000002E-2</v>
      </c>
      <c r="N94" s="86">
        <v>1.3699999999985401E-2</v>
      </c>
      <c r="O94" s="82">
        <v>255566.90938900001</v>
      </c>
      <c r="P94" s="84">
        <v>109.89</v>
      </c>
      <c r="Q94" s="99"/>
      <c r="R94" s="82">
        <v>280.842479293</v>
      </c>
      <c r="S94" s="83">
        <v>3.2206923859717226E-4</v>
      </c>
      <c r="T94" s="83">
        <f t="shared" si="1"/>
        <v>3.7669216561605316E-3</v>
      </c>
      <c r="U94" s="83">
        <f>R94/'סכום נכסי הקרן'!$C$42</f>
        <v>1.0835283473483634E-3</v>
      </c>
    </row>
    <row r="95" spans="2:21">
      <c r="B95" s="75" t="s">
        <v>410</v>
      </c>
      <c r="C95" s="99">
        <v>2300242</v>
      </c>
      <c r="D95" s="85" t="s">
        <v>113</v>
      </c>
      <c r="E95" s="85" t="s">
        <v>288</v>
      </c>
      <c r="F95" s="99" t="s">
        <v>408</v>
      </c>
      <c r="G95" s="85" t="s">
        <v>143</v>
      </c>
      <c r="H95" s="99" t="s">
        <v>409</v>
      </c>
      <c r="I95" s="99" t="s">
        <v>120</v>
      </c>
      <c r="J95" s="99"/>
      <c r="K95" s="82">
        <v>5.1699999999955235</v>
      </c>
      <c r="L95" s="85" t="s">
        <v>122</v>
      </c>
      <c r="M95" s="86">
        <v>1.7000000000000001E-2</v>
      </c>
      <c r="N95" s="86">
        <v>2.0599999999970156E-2</v>
      </c>
      <c r="O95" s="82">
        <v>160344.08461799999</v>
      </c>
      <c r="P95" s="84">
        <v>104.49</v>
      </c>
      <c r="Q95" s="99"/>
      <c r="R95" s="82">
        <v>167.54354817500001</v>
      </c>
      <c r="S95" s="83">
        <v>1.2633078426302355E-4</v>
      </c>
      <c r="T95" s="83">
        <f t="shared" si="1"/>
        <v>2.2472505639431367E-3</v>
      </c>
      <c r="U95" s="83">
        <f>R95/'סכום נכסי הקרן'!$C$42</f>
        <v>6.4640571583026731E-4</v>
      </c>
    </row>
    <row r="96" spans="2:21">
      <c r="B96" s="75" t="s">
        <v>411</v>
      </c>
      <c r="C96" s="99">
        <v>1136084</v>
      </c>
      <c r="D96" s="85" t="s">
        <v>113</v>
      </c>
      <c r="E96" s="85" t="s">
        <v>288</v>
      </c>
      <c r="F96" s="99" t="s">
        <v>350</v>
      </c>
      <c r="G96" s="85" t="s">
        <v>312</v>
      </c>
      <c r="H96" s="99" t="s">
        <v>409</v>
      </c>
      <c r="I96" s="99" t="s">
        <v>120</v>
      </c>
      <c r="J96" s="99"/>
      <c r="K96" s="82">
        <v>1.3400000008094413</v>
      </c>
      <c r="L96" s="85" t="s">
        <v>122</v>
      </c>
      <c r="M96" s="86">
        <v>2.5000000000000001E-2</v>
      </c>
      <c r="N96" s="86">
        <v>2.0600000003961096E-2</v>
      </c>
      <c r="O96" s="82">
        <v>1065.115112</v>
      </c>
      <c r="P96" s="84">
        <v>109.03</v>
      </c>
      <c r="Q96" s="99"/>
      <c r="R96" s="82">
        <v>1.161295009</v>
      </c>
      <c r="S96" s="83">
        <v>1.507963017665875E-6</v>
      </c>
      <c r="T96" s="83">
        <f t="shared" si="1"/>
        <v>1.5576373380571685E-5</v>
      </c>
      <c r="U96" s="83">
        <f>R96/'סכום נכסי הקרן'!$C$42</f>
        <v>4.4804335336069507E-6</v>
      </c>
    </row>
    <row r="97" spans="2:21">
      <c r="B97" s="75" t="s">
        <v>412</v>
      </c>
      <c r="C97" s="99">
        <v>1141050</v>
      </c>
      <c r="D97" s="85" t="s">
        <v>113</v>
      </c>
      <c r="E97" s="85" t="s">
        <v>288</v>
      </c>
      <c r="F97" s="99" t="s">
        <v>350</v>
      </c>
      <c r="G97" s="85" t="s">
        <v>312</v>
      </c>
      <c r="H97" s="99" t="s">
        <v>409</v>
      </c>
      <c r="I97" s="99" t="s">
        <v>120</v>
      </c>
      <c r="J97" s="99"/>
      <c r="K97" s="82">
        <v>2.6799999999968129</v>
      </c>
      <c r="L97" s="85" t="s">
        <v>122</v>
      </c>
      <c r="M97" s="86">
        <v>1.95E-2</v>
      </c>
      <c r="N97" s="86">
        <v>2.3899999999953084E-2</v>
      </c>
      <c r="O97" s="82">
        <v>209979.36469399999</v>
      </c>
      <c r="P97" s="84">
        <v>107.6</v>
      </c>
      <c r="Q97" s="99"/>
      <c r="R97" s="82">
        <v>225.937801654</v>
      </c>
      <c r="S97" s="83">
        <v>3.6898195376869515E-4</v>
      </c>
      <c r="T97" s="83">
        <f t="shared" si="1"/>
        <v>3.0304888353724514E-3</v>
      </c>
      <c r="U97" s="83">
        <f>R97/'סכום נכסי הקרן'!$C$42</f>
        <v>8.7169865985363729E-4</v>
      </c>
    </row>
    <row r="98" spans="2:21">
      <c r="B98" s="75" t="s">
        <v>413</v>
      </c>
      <c r="C98" s="99">
        <v>1162221</v>
      </c>
      <c r="D98" s="85" t="s">
        <v>113</v>
      </c>
      <c r="E98" s="85" t="s">
        <v>288</v>
      </c>
      <c r="F98" s="99" t="s">
        <v>350</v>
      </c>
      <c r="G98" s="85" t="s">
        <v>312</v>
      </c>
      <c r="H98" s="99" t="s">
        <v>409</v>
      </c>
      <c r="I98" s="99" t="s">
        <v>120</v>
      </c>
      <c r="J98" s="99"/>
      <c r="K98" s="99">
        <v>5.54</v>
      </c>
      <c r="L98" s="85" t="s">
        <v>122</v>
      </c>
      <c r="M98" s="86">
        <v>1.1699999999999999E-2</v>
      </c>
      <c r="N98" s="86">
        <v>3.6500000000000005E-2</v>
      </c>
      <c r="O98" s="82">
        <v>1.3040000000000003E-3</v>
      </c>
      <c r="P98" s="84">
        <v>94.04</v>
      </c>
      <c r="Q98" s="99"/>
      <c r="R98" s="82">
        <v>1.22E-6</v>
      </c>
      <c r="S98" s="83">
        <v>1.7290995358799826E-12</v>
      </c>
      <c r="T98" s="83">
        <f t="shared" si="1"/>
        <v>1.6363779553880312E-11</v>
      </c>
      <c r="U98" s="83">
        <f>R98/'סכום נכסי הקרן'!$C$42</f>
        <v>4.7069253451002132E-12</v>
      </c>
    </row>
    <row r="99" spans="2:21">
      <c r="B99" s="75" t="s">
        <v>414</v>
      </c>
      <c r="C99" s="99">
        <v>1156231</v>
      </c>
      <c r="D99" s="85" t="s">
        <v>113</v>
      </c>
      <c r="E99" s="85" t="s">
        <v>288</v>
      </c>
      <c r="F99" s="99" t="s">
        <v>350</v>
      </c>
      <c r="G99" s="85" t="s">
        <v>312</v>
      </c>
      <c r="H99" s="99" t="s">
        <v>409</v>
      </c>
      <c r="I99" s="99" t="s">
        <v>120</v>
      </c>
      <c r="J99" s="99"/>
      <c r="K99" s="82">
        <v>3.9599999999955382</v>
      </c>
      <c r="L99" s="85" t="s">
        <v>122</v>
      </c>
      <c r="M99" s="86">
        <v>3.3500000000000002E-2</v>
      </c>
      <c r="N99" s="86">
        <v>2.7199999999955385E-2</v>
      </c>
      <c r="O99" s="82">
        <v>201034.28574799999</v>
      </c>
      <c r="P99" s="84">
        <v>111.49</v>
      </c>
      <c r="Q99" s="99"/>
      <c r="R99" s="82">
        <v>224.13314382500002</v>
      </c>
      <c r="S99" s="83">
        <v>4.6135184004387098E-4</v>
      </c>
      <c r="T99" s="83">
        <f t="shared" si="1"/>
        <v>3.0062830789102058E-3</v>
      </c>
      <c r="U99" s="83">
        <f>R99/'סכום נכסי הקרן'!$C$42</f>
        <v>8.6473604536629824E-4</v>
      </c>
    </row>
    <row r="100" spans="2:21">
      <c r="B100" s="75" t="s">
        <v>415</v>
      </c>
      <c r="C100" s="99">
        <v>1174226</v>
      </c>
      <c r="D100" s="85" t="s">
        <v>113</v>
      </c>
      <c r="E100" s="85" t="s">
        <v>288</v>
      </c>
      <c r="F100" s="99" t="s">
        <v>350</v>
      </c>
      <c r="G100" s="85" t="s">
        <v>312</v>
      </c>
      <c r="H100" s="99" t="s">
        <v>409</v>
      </c>
      <c r="I100" s="99" t="s">
        <v>120</v>
      </c>
      <c r="J100" s="99"/>
      <c r="K100" s="82">
        <v>5.5200000000017777</v>
      </c>
      <c r="L100" s="85" t="s">
        <v>122</v>
      </c>
      <c r="M100" s="86">
        <v>1.3300000000000001E-2</v>
      </c>
      <c r="N100" s="86">
        <v>3.7000000000011107E-2</v>
      </c>
      <c r="O100" s="82">
        <v>379362.04913900001</v>
      </c>
      <c r="P100" s="84">
        <v>94.95</v>
      </c>
      <c r="Q100" s="99"/>
      <c r="R100" s="82">
        <v>360.20427526799995</v>
      </c>
      <c r="S100" s="83">
        <v>3.034896393112E-4</v>
      </c>
      <c r="T100" s="83">
        <f t="shared" si="1"/>
        <v>4.8313961925006343E-3</v>
      </c>
      <c r="U100" s="83">
        <f>R100/'סכום נכסי הקרן'!$C$42</f>
        <v>1.3897169120265596E-3</v>
      </c>
    </row>
    <row r="101" spans="2:21">
      <c r="B101" s="75" t="s">
        <v>416</v>
      </c>
      <c r="C101" s="99">
        <v>1186188</v>
      </c>
      <c r="D101" s="85" t="s">
        <v>113</v>
      </c>
      <c r="E101" s="85" t="s">
        <v>288</v>
      </c>
      <c r="F101" s="99" t="s">
        <v>350</v>
      </c>
      <c r="G101" s="85" t="s">
        <v>312</v>
      </c>
      <c r="H101" s="99" t="s">
        <v>406</v>
      </c>
      <c r="I101" s="99" t="s">
        <v>292</v>
      </c>
      <c r="J101" s="99"/>
      <c r="K101" s="82">
        <v>6.0399999999955103</v>
      </c>
      <c r="L101" s="85" t="s">
        <v>122</v>
      </c>
      <c r="M101" s="86">
        <v>1.8700000000000001E-2</v>
      </c>
      <c r="N101" s="86">
        <v>3.8199999999966684E-2</v>
      </c>
      <c r="O101" s="82">
        <v>298913.00092800002</v>
      </c>
      <c r="P101" s="84">
        <v>92.39</v>
      </c>
      <c r="Q101" s="99"/>
      <c r="R101" s="82">
        <v>276.16571735599996</v>
      </c>
      <c r="S101" s="83">
        <v>5.0251414413744993E-4</v>
      </c>
      <c r="T101" s="83">
        <f t="shared" si="1"/>
        <v>3.7041925566826243E-3</v>
      </c>
      <c r="U101" s="83">
        <f>R101/'סכום נכסי הקרן'!$C$42</f>
        <v>1.0654847659596213E-3</v>
      </c>
    </row>
    <row r="102" spans="2:21">
      <c r="B102" s="75" t="s">
        <v>417</v>
      </c>
      <c r="C102" s="99">
        <v>1185537</v>
      </c>
      <c r="D102" s="85" t="s">
        <v>113</v>
      </c>
      <c r="E102" s="85" t="s">
        <v>288</v>
      </c>
      <c r="F102" s="99" t="s">
        <v>294</v>
      </c>
      <c r="G102" s="85" t="s">
        <v>295</v>
      </c>
      <c r="H102" s="99" t="s">
        <v>409</v>
      </c>
      <c r="I102" s="99" t="s">
        <v>120</v>
      </c>
      <c r="J102" s="99"/>
      <c r="K102" s="82">
        <v>5.0800000000005516</v>
      </c>
      <c r="L102" s="85" t="s">
        <v>122</v>
      </c>
      <c r="M102" s="86">
        <v>1.09E-2</v>
      </c>
      <c r="N102" s="86">
        <v>3.2400000000016541E-2</v>
      </c>
      <c r="O102" s="82">
        <v>6.1570320000000001</v>
      </c>
      <c r="P102" s="84">
        <v>4713094</v>
      </c>
      <c r="Q102" s="99"/>
      <c r="R102" s="82">
        <v>290.18670372299999</v>
      </c>
      <c r="S102" s="83">
        <v>3.3906228316537255E-4</v>
      </c>
      <c r="T102" s="83">
        <f t="shared" si="1"/>
        <v>3.8922551222871733E-3</v>
      </c>
      <c r="U102" s="83">
        <f>R102/'סכום נכסי הקרן'!$C$42</f>
        <v>1.1195796316105532E-3</v>
      </c>
    </row>
    <row r="103" spans="2:21">
      <c r="B103" s="75" t="s">
        <v>418</v>
      </c>
      <c r="C103" s="99">
        <v>1151000</v>
      </c>
      <c r="D103" s="85" t="s">
        <v>113</v>
      </c>
      <c r="E103" s="85" t="s">
        <v>288</v>
      </c>
      <c r="F103" s="99" t="s">
        <v>294</v>
      </c>
      <c r="G103" s="85" t="s">
        <v>295</v>
      </c>
      <c r="H103" s="99" t="s">
        <v>409</v>
      </c>
      <c r="I103" s="99" t="s">
        <v>120</v>
      </c>
      <c r="J103" s="99"/>
      <c r="K103" s="82">
        <v>1.5100000000035645</v>
      </c>
      <c r="L103" s="85" t="s">
        <v>122</v>
      </c>
      <c r="M103" s="86">
        <v>2.2000000000000002E-2</v>
      </c>
      <c r="N103" s="86">
        <v>2.6400000000174995E-2</v>
      </c>
      <c r="O103" s="82">
        <v>1.140755</v>
      </c>
      <c r="P103" s="84">
        <v>5410109</v>
      </c>
      <c r="Q103" s="99"/>
      <c r="R103" s="82">
        <v>61.716058678000003</v>
      </c>
      <c r="S103" s="83">
        <v>2.2661005164878822E-4</v>
      </c>
      <c r="T103" s="83">
        <f t="shared" si="1"/>
        <v>8.2779342552551983E-4</v>
      </c>
      <c r="U103" s="83">
        <f>R103/'סכום נכסי הקרן'!$C$42</f>
        <v>2.3810891868128703E-4</v>
      </c>
    </row>
    <row r="104" spans="2:21">
      <c r="B104" s="75" t="s">
        <v>419</v>
      </c>
      <c r="C104" s="99">
        <v>1167030</v>
      </c>
      <c r="D104" s="85" t="s">
        <v>113</v>
      </c>
      <c r="E104" s="85" t="s">
        <v>288</v>
      </c>
      <c r="F104" s="99" t="s">
        <v>294</v>
      </c>
      <c r="G104" s="85" t="s">
        <v>295</v>
      </c>
      <c r="H104" s="99" t="s">
        <v>409</v>
      </c>
      <c r="I104" s="99" t="s">
        <v>120</v>
      </c>
      <c r="J104" s="99"/>
      <c r="K104" s="82">
        <v>3.3499999999732464</v>
      </c>
      <c r="L104" s="85" t="s">
        <v>122</v>
      </c>
      <c r="M104" s="86">
        <v>2.3199999999999998E-2</v>
      </c>
      <c r="N104" s="86">
        <v>2.6699999999691703E-2</v>
      </c>
      <c r="O104" s="82">
        <v>0.72704100000000016</v>
      </c>
      <c r="P104" s="84">
        <v>5398214</v>
      </c>
      <c r="Q104" s="99"/>
      <c r="R104" s="82">
        <v>39.247219062999996</v>
      </c>
      <c r="S104" s="83">
        <v>1.2117350000000002E-4</v>
      </c>
      <c r="T104" s="83">
        <f t="shared" si="1"/>
        <v>5.2642036135227947E-4</v>
      </c>
      <c r="U104" s="83">
        <f>R104/'סכום נכסי הקרן'!$C$42</f>
        <v>1.5142109027240568E-4</v>
      </c>
    </row>
    <row r="105" spans="2:21">
      <c r="B105" s="75" t="s">
        <v>420</v>
      </c>
      <c r="C105" s="99">
        <v>1189497</v>
      </c>
      <c r="D105" s="85" t="s">
        <v>113</v>
      </c>
      <c r="E105" s="85" t="s">
        <v>288</v>
      </c>
      <c r="F105" s="99" t="s">
        <v>294</v>
      </c>
      <c r="G105" s="85" t="s">
        <v>295</v>
      </c>
      <c r="H105" s="99" t="s">
        <v>409</v>
      </c>
      <c r="I105" s="99" t="s">
        <v>120</v>
      </c>
      <c r="J105" s="99"/>
      <c r="K105" s="82">
        <v>5.7000000000015714</v>
      </c>
      <c r="L105" s="85" t="s">
        <v>122</v>
      </c>
      <c r="M105" s="86">
        <v>2.9900000000000003E-2</v>
      </c>
      <c r="N105" s="86">
        <v>3.1200000000009432E-2</v>
      </c>
      <c r="O105" s="82">
        <v>5.0527819999999997</v>
      </c>
      <c r="P105" s="84">
        <v>5034999</v>
      </c>
      <c r="Q105" s="99"/>
      <c r="R105" s="82">
        <v>254.40750669800002</v>
      </c>
      <c r="S105" s="83">
        <v>3.1579887499999997E-4</v>
      </c>
      <c r="T105" s="83">
        <f t="shared" si="1"/>
        <v>3.4123511118511491E-3</v>
      </c>
      <c r="U105" s="83">
        <f>R105/'סכום נכסי הקרן'!$C$42</f>
        <v>9.8153864037751524E-4</v>
      </c>
    </row>
    <row r="106" spans="2:21">
      <c r="B106" s="75" t="s">
        <v>421</v>
      </c>
      <c r="C106" s="99">
        <v>7480197</v>
      </c>
      <c r="D106" s="85" t="s">
        <v>113</v>
      </c>
      <c r="E106" s="85" t="s">
        <v>288</v>
      </c>
      <c r="F106" s="99" t="s">
        <v>298</v>
      </c>
      <c r="G106" s="85" t="s">
        <v>295</v>
      </c>
      <c r="H106" s="99" t="s">
        <v>409</v>
      </c>
      <c r="I106" s="99" t="s">
        <v>120</v>
      </c>
      <c r="J106" s="99"/>
      <c r="K106" s="82">
        <v>2.7900000000030998</v>
      </c>
      <c r="L106" s="85" t="s">
        <v>122</v>
      </c>
      <c r="M106" s="86">
        <v>1.46E-2</v>
      </c>
      <c r="N106" s="86">
        <v>2.650000000002517E-2</v>
      </c>
      <c r="O106" s="82">
        <v>7.2597620000000003</v>
      </c>
      <c r="P106" s="84">
        <v>5199058</v>
      </c>
      <c r="Q106" s="99"/>
      <c r="R106" s="82">
        <v>377.439228077</v>
      </c>
      <c r="S106" s="83">
        <v>2.725852138324635E-4</v>
      </c>
      <c r="T106" s="83">
        <f t="shared" si="1"/>
        <v>5.0625674780645745E-3</v>
      </c>
      <c r="U106" s="83">
        <f>R106/'סכום נכסי הקרן'!$C$42</f>
        <v>1.4562116957956485E-3</v>
      </c>
    </row>
    <row r="107" spans="2:21">
      <c r="B107" s="75" t="s">
        <v>422</v>
      </c>
      <c r="C107" s="99">
        <v>7480247</v>
      </c>
      <c r="D107" s="85" t="s">
        <v>113</v>
      </c>
      <c r="E107" s="85" t="s">
        <v>288</v>
      </c>
      <c r="F107" s="99" t="s">
        <v>298</v>
      </c>
      <c r="G107" s="85" t="s">
        <v>295</v>
      </c>
      <c r="H107" s="99" t="s">
        <v>409</v>
      </c>
      <c r="I107" s="99" t="s">
        <v>120</v>
      </c>
      <c r="J107" s="99"/>
      <c r="K107" s="82">
        <v>3.3599999999981667</v>
      </c>
      <c r="L107" s="85" t="s">
        <v>122</v>
      </c>
      <c r="M107" s="86">
        <v>2.4199999999999999E-2</v>
      </c>
      <c r="N107" s="86">
        <v>3.039999999998598E-2</v>
      </c>
      <c r="O107" s="82">
        <v>6.934266</v>
      </c>
      <c r="P107" s="84">
        <v>5350089</v>
      </c>
      <c r="Q107" s="99"/>
      <c r="R107" s="82">
        <v>370.98943351300005</v>
      </c>
      <c r="S107" s="83">
        <v>2.2897457403249242E-4</v>
      </c>
      <c r="T107" s="83">
        <f t="shared" si="1"/>
        <v>4.9760568088734998E-3</v>
      </c>
      <c r="U107" s="83">
        <f>R107/'סכום נכסי הקרן'!$C$42</f>
        <v>1.4313275142350086E-3</v>
      </c>
    </row>
    <row r="108" spans="2:21">
      <c r="B108" s="75" t="s">
        <v>423</v>
      </c>
      <c r="C108" s="99">
        <v>7480312</v>
      </c>
      <c r="D108" s="85" t="s">
        <v>113</v>
      </c>
      <c r="E108" s="85" t="s">
        <v>288</v>
      </c>
      <c r="F108" s="99" t="s">
        <v>298</v>
      </c>
      <c r="G108" s="85" t="s">
        <v>295</v>
      </c>
      <c r="H108" s="99" t="s">
        <v>409</v>
      </c>
      <c r="I108" s="99" t="s">
        <v>120</v>
      </c>
      <c r="J108" s="99"/>
      <c r="K108" s="82">
        <v>4.8200000000057308</v>
      </c>
      <c r="L108" s="85" t="s">
        <v>122</v>
      </c>
      <c r="M108" s="86">
        <v>2E-3</v>
      </c>
      <c r="N108" s="86">
        <v>3.1500000000046054E-2</v>
      </c>
      <c r="O108" s="82">
        <v>4.2725059999999999</v>
      </c>
      <c r="P108" s="84">
        <v>4574001</v>
      </c>
      <c r="Q108" s="99"/>
      <c r="R108" s="82">
        <v>195.42445703400003</v>
      </c>
      <c r="S108" s="83">
        <v>3.727539696388065E-4</v>
      </c>
      <c r="T108" s="83">
        <f t="shared" si="1"/>
        <v>2.6212153560173207E-3</v>
      </c>
      <c r="U108" s="83">
        <f>R108/'סכום נכסי הקרן'!$C$42</f>
        <v>7.5397404087359208E-4</v>
      </c>
    </row>
    <row r="109" spans="2:21">
      <c r="B109" s="75" t="s">
        <v>424</v>
      </c>
      <c r="C109" s="99">
        <v>1191246</v>
      </c>
      <c r="D109" s="85" t="s">
        <v>113</v>
      </c>
      <c r="E109" s="85" t="s">
        <v>288</v>
      </c>
      <c r="F109" s="99" t="s">
        <v>298</v>
      </c>
      <c r="G109" s="85" t="s">
        <v>295</v>
      </c>
      <c r="H109" s="99" t="s">
        <v>409</v>
      </c>
      <c r="I109" s="99" t="s">
        <v>120</v>
      </c>
      <c r="J109" s="99"/>
      <c r="K109" s="82">
        <v>5.4800000000143561</v>
      </c>
      <c r="L109" s="85" t="s">
        <v>122</v>
      </c>
      <c r="M109" s="86">
        <v>3.1699999999999999E-2</v>
      </c>
      <c r="N109" s="86">
        <v>3.4600000000081191E-2</v>
      </c>
      <c r="O109" s="82">
        <v>3.4405160000000001</v>
      </c>
      <c r="P109" s="84">
        <v>4940000</v>
      </c>
      <c r="Q109" s="99"/>
      <c r="R109" s="82">
        <v>169.961475097</v>
      </c>
      <c r="S109" s="83">
        <v>3.713054176559465E-4</v>
      </c>
      <c r="T109" s="83">
        <f t="shared" si="1"/>
        <v>2.2796820583111696E-3</v>
      </c>
      <c r="U109" s="83">
        <f>R109/'סכום נכסי הקרן'!$C$42</f>
        <v>6.5573440559400656E-4</v>
      </c>
    </row>
    <row r="110" spans="2:21">
      <c r="B110" s="75" t="s">
        <v>425</v>
      </c>
      <c r="C110" s="99">
        <v>7670284</v>
      </c>
      <c r="D110" s="85" t="s">
        <v>113</v>
      </c>
      <c r="E110" s="85" t="s">
        <v>288</v>
      </c>
      <c r="F110" s="99" t="s">
        <v>426</v>
      </c>
      <c r="G110" s="85" t="s">
        <v>427</v>
      </c>
      <c r="H110" s="99" t="s">
        <v>409</v>
      </c>
      <c r="I110" s="99" t="s">
        <v>120</v>
      </c>
      <c r="J110" s="99"/>
      <c r="K110" s="82">
        <v>5.7600000000041005</v>
      </c>
      <c r="L110" s="85" t="s">
        <v>122</v>
      </c>
      <c r="M110" s="86">
        <v>4.4000000000000003E-3</v>
      </c>
      <c r="N110" s="86">
        <v>2.3400000000035882E-2</v>
      </c>
      <c r="O110" s="82">
        <v>201902.14095400003</v>
      </c>
      <c r="P110" s="84">
        <v>96.62</v>
      </c>
      <c r="Q110" s="99"/>
      <c r="R110" s="82">
        <v>195.077850695</v>
      </c>
      <c r="S110" s="83">
        <v>2.5566574216939216E-4</v>
      </c>
      <c r="T110" s="83">
        <f t="shared" si="1"/>
        <v>2.6165663480473421E-3</v>
      </c>
      <c r="U110" s="83">
        <f>R110/'סכום נכסי הקרן'!$C$42</f>
        <v>7.5263678664259893E-4</v>
      </c>
    </row>
    <row r="111" spans="2:21">
      <c r="B111" s="75" t="s">
        <v>428</v>
      </c>
      <c r="C111" s="99">
        <v>1126069</v>
      </c>
      <c r="D111" s="85" t="s">
        <v>113</v>
      </c>
      <c r="E111" s="85" t="s">
        <v>288</v>
      </c>
      <c r="F111" s="99" t="s">
        <v>429</v>
      </c>
      <c r="G111" s="85" t="s">
        <v>427</v>
      </c>
      <c r="H111" s="99" t="s">
        <v>406</v>
      </c>
      <c r="I111" s="99" t="s">
        <v>292</v>
      </c>
      <c r="J111" s="99"/>
      <c r="K111" s="82">
        <v>0.41999999999805676</v>
      </c>
      <c r="L111" s="85" t="s">
        <v>122</v>
      </c>
      <c r="M111" s="86">
        <v>3.85E-2</v>
      </c>
      <c r="N111" s="86">
        <v>1.7999999999829966E-3</v>
      </c>
      <c r="O111" s="82">
        <v>145224.57581499999</v>
      </c>
      <c r="P111" s="84">
        <v>113.39</v>
      </c>
      <c r="Q111" s="99"/>
      <c r="R111" s="82">
        <v>164.670157996</v>
      </c>
      <c r="S111" s="83">
        <v>6.0624699355299471E-4</v>
      </c>
      <c r="T111" s="83">
        <f t="shared" si="1"/>
        <v>2.2087099709419554E-3</v>
      </c>
      <c r="U111" s="83">
        <f>R111/'סכום נכסי הקרן'!$C$42</f>
        <v>6.3531978709264667E-4</v>
      </c>
    </row>
    <row r="112" spans="2:21">
      <c r="B112" s="75" t="s">
        <v>430</v>
      </c>
      <c r="C112" s="99">
        <v>1126077</v>
      </c>
      <c r="D112" s="85" t="s">
        <v>113</v>
      </c>
      <c r="E112" s="85" t="s">
        <v>288</v>
      </c>
      <c r="F112" s="99" t="s">
        <v>429</v>
      </c>
      <c r="G112" s="85" t="s">
        <v>427</v>
      </c>
      <c r="H112" s="99" t="s">
        <v>406</v>
      </c>
      <c r="I112" s="99" t="s">
        <v>292</v>
      </c>
      <c r="J112" s="99"/>
      <c r="K112" s="82">
        <v>1.3899999999999322</v>
      </c>
      <c r="L112" s="85" t="s">
        <v>122</v>
      </c>
      <c r="M112" s="86">
        <v>3.85E-2</v>
      </c>
      <c r="N112" s="86">
        <v>1.1500000000010179E-2</v>
      </c>
      <c r="O112" s="82">
        <v>127131.535821</v>
      </c>
      <c r="P112" s="84">
        <v>115.9</v>
      </c>
      <c r="Q112" s="99"/>
      <c r="R112" s="82">
        <v>147.34545995900001</v>
      </c>
      <c r="S112" s="83">
        <v>5.0852614328400004E-4</v>
      </c>
      <c r="T112" s="83">
        <f t="shared" si="1"/>
        <v>1.9763349385526021E-3</v>
      </c>
      <c r="U112" s="83">
        <f>R112/'סכום נכסי הקרן'!$C$42</f>
        <v>5.6847875407087353E-4</v>
      </c>
    </row>
    <row r="113" spans="2:21">
      <c r="B113" s="75" t="s">
        <v>431</v>
      </c>
      <c r="C113" s="99">
        <v>6130223</v>
      </c>
      <c r="D113" s="85" t="s">
        <v>113</v>
      </c>
      <c r="E113" s="85" t="s">
        <v>288</v>
      </c>
      <c r="F113" s="99" t="s">
        <v>359</v>
      </c>
      <c r="G113" s="85" t="s">
        <v>312</v>
      </c>
      <c r="H113" s="99" t="s">
        <v>409</v>
      </c>
      <c r="I113" s="99" t="s">
        <v>120</v>
      </c>
      <c r="J113" s="99"/>
      <c r="K113" s="82">
        <v>4.5600000000028249</v>
      </c>
      <c r="L113" s="85" t="s">
        <v>122</v>
      </c>
      <c r="M113" s="86">
        <v>2.4E-2</v>
      </c>
      <c r="N113" s="86">
        <v>2.5900000000007063E-2</v>
      </c>
      <c r="O113" s="82">
        <v>389595.27774200001</v>
      </c>
      <c r="P113" s="84">
        <v>109</v>
      </c>
      <c r="Q113" s="99"/>
      <c r="R113" s="82">
        <v>424.65885743000001</v>
      </c>
      <c r="S113" s="83">
        <v>3.4341477202090841E-4</v>
      </c>
      <c r="T113" s="83">
        <f t="shared" si="1"/>
        <v>5.6959212529403358E-3</v>
      </c>
      <c r="U113" s="83">
        <f>R113/'סכום נכסי הקרן'!$C$42</f>
        <v>1.6383914254578401E-3</v>
      </c>
    </row>
    <row r="114" spans="2:21">
      <c r="B114" s="75" t="s">
        <v>432</v>
      </c>
      <c r="C114" s="99">
        <v>6130181</v>
      </c>
      <c r="D114" s="85" t="s">
        <v>113</v>
      </c>
      <c r="E114" s="85" t="s">
        <v>288</v>
      </c>
      <c r="F114" s="99" t="s">
        <v>359</v>
      </c>
      <c r="G114" s="85" t="s">
        <v>312</v>
      </c>
      <c r="H114" s="99" t="s">
        <v>409</v>
      </c>
      <c r="I114" s="99" t="s">
        <v>120</v>
      </c>
      <c r="J114" s="99"/>
      <c r="K114" s="82">
        <v>0.99000000005550459</v>
      </c>
      <c r="L114" s="85" t="s">
        <v>122</v>
      </c>
      <c r="M114" s="86">
        <v>3.4799999999999998E-2</v>
      </c>
      <c r="N114" s="86">
        <v>1.8399999996986893E-2</v>
      </c>
      <c r="O114" s="82">
        <v>2313.8339658605801</v>
      </c>
      <c r="P114" s="84">
        <v>109.01</v>
      </c>
      <c r="Q114" s="82"/>
      <c r="R114" s="82">
        <v>2.5223104140000001</v>
      </c>
      <c r="S114" s="83">
        <v>1.7769500598273824E-5</v>
      </c>
      <c r="T114" s="83">
        <f t="shared" si="1"/>
        <v>3.3831583263239825E-5</v>
      </c>
      <c r="U114" s="83">
        <f>R114/'סכום נכסי הקרן'!$C$42</f>
        <v>9.7314154228416483E-6</v>
      </c>
    </row>
    <row r="115" spans="2:21">
      <c r="B115" s="75" t="s">
        <v>433</v>
      </c>
      <c r="C115" s="99">
        <v>6130348</v>
      </c>
      <c r="D115" s="85" t="s">
        <v>113</v>
      </c>
      <c r="E115" s="85" t="s">
        <v>288</v>
      </c>
      <c r="F115" s="99" t="s">
        <v>359</v>
      </c>
      <c r="G115" s="85" t="s">
        <v>312</v>
      </c>
      <c r="H115" s="99" t="s">
        <v>409</v>
      </c>
      <c r="I115" s="99" t="s">
        <v>120</v>
      </c>
      <c r="J115" s="99"/>
      <c r="K115" s="82">
        <v>6.5200000000000005</v>
      </c>
      <c r="L115" s="85" t="s">
        <v>122</v>
      </c>
      <c r="M115" s="86">
        <v>1.4999999999999999E-2</v>
      </c>
      <c r="N115" s="86">
        <v>2.9900000000011792E-2</v>
      </c>
      <c r="O115" s="82">
        <v>223482.810222</v>
      </c>
      <c r="P115" s="84">
        <v>94.85</v>
      </c>
      <c r="Q115" s="99"/>
      <c r="R115" s="82">
        <v>211.973439625</v>
      </c>
      <c r="S115" s="83">
        <v>8.0249496461927937E-4</v>
      </c>
      <c r="T115" s="83">
        <f t="shared" si="1"/>
        <v>2.8431857682797196E-3</v>
      </c>
      <c r="U115" s="83">
        <f>R115/'סכום נכסי הקרן'!$C$42</f>
        <v>8.1782225857293634E-4</v>
      </c>
    </row>
    <row r="116" spans="2:21">
      <c r="B116" s="75" t="s">
        <v>434</v>
      </c>
      <c r="C116" s="99">
        <v>1136050</v>
      </c>
      <c r="D116" s="85" t="s">
        <v>113</v>
      </c>
      <c r="E116" s="85" t="s">
        <v>288</v>
      </c>
      <c r="F116" s="99" t="s">
        <v>435</v>
      </c>
      <c r="G116" s="85" t="s">
        <v>427</v>
      </c>
      <c r="H116" s="99" t="s">
        <v>409</v>
      </c>
      <c r="I116" s="99" t="s">
        <v>120</v>
      </c>
      <c r="J116" s="99"/>
      <c r="K116" s="82">
        <v>2.5000000000054925</v>
      </c>
      <c r="L116" s="85" t="s">
        <v>122</v>
      </c>
      <c r="M116" s="86">
        <v>2.4799999999999999E-2</v>
      </c>
      <c r="N116" s="86">
        <v>1.740000000005712E-2</v>
      </c>
      <c r="O116" s="82">
        <v>163804.507579</v>
      </c>
      <c r="P116" s="84">
        <v>111.15</v>
      </c>
      <c r="Q116" s="99"/>
      <c r="R116" s="82">
        <v>182.06872030400001</v>
      </c>
      <c r="S116" s="83">
        <v>3.8680009720316487E-4</v>
      </c>
      <c r="T116" s="83">
        <f t="shared" si="1"/>
        <v>2.4420757399276631E-3</v>
      </c>
      <c r="U116" s="83">
        <f>R116/'סכום נכסי הקרן'!$C$42</f>
        <v>7.0244579848267169E-4</v>
      </c>
    </row>
    <row r="117" spans="2:21">
      <c r="B117" s="75" t="s">
        <v>436</v>
      </c>
      <c r="C117" s="99">
        <v>1147602</v>
      </c>
      <c r="D117" s="85" t="s">
        <v>113</v>
      </c>
      <c r="E117" s="85" t="s">
        <v>288</v>
      </c>
      <c r="F117" s="99" t="s">
        <v>437</v>
      </c>
      <c r="G117" s="85" t="s">
        <v>312</v>
      </c>
      <c r="H117" s="99" t="s">
        <v>406</v>
      </c>
      <c r="I117" s="99" t="s">
        <v>292</v>
      </c>
      <c r="J117" s="99"/>
      <c r="K117" s="82">
        <v>2.969999999998985</v>
      </c>
      <c r="L117" s="85" t="s">
        <v>122</v>
      </c>
      <c r="M117" s="86">
        <v>1.3999999999999999E-2</v>
      </c>
      <c r="N117" s="86">
        <v>2.1199999999996472E-2</v>
      </c>
      <c r="O117" s="82">
        <v>425659.04560200009</v>
      </c>
      <c r="P117" s="84">
        <v>106.48</v>
      </c>
      <c r="Q117" s="99"/>
      <c r="R117" s="82">
        <v>453.24174351800002</v>
      </c>
      <c r="S117" s="83">
        <v>4.7902210848750854E-4</v>
      </c>
      <c r="T117" s="83">
        <f t="shared" si="1"/>
        <v>6.0793016192991099E-3</v>
      </c>
      <c r="U117" s="83">
        <f>R117/'סכום נכסי הקרן'!$C$42</f>
        <v>1.7486680737887578E-3</v>
      </c>
    </row>
    <row r="118" spans="2:21">
      <c r="B118" s="75" t="s">
        <v>438</v>
      </c>
      <c r="C118" s="99">
        <v>2310399</v>
      </c>
      <c r="D118" s="85" t="s">
        <v>113</v>
      </c>
      <c r="E118" s="85" t="s">
        <v>288</v>
      </c>
      <c r="F118" s="99" t="s">
        <v>302</v>
      </c>
      <c r="G118" s="85" t="s">
        <v>295</v>
      </c>
      <c r="H118" s="99" t="s">
        <v>409</v>
      </c>
      <c r="I118" s="99" t="s">
        <v>120</v>
      </c>
      <c r="J118" s="99"/>
      <c r="K118" s="82">
        <v>3.3700000000037553</v>
      </c>
      <c r="L118" s="85" t="s">
        <v>122</v>
      </c>
      <c r="M118" s="86">
        <v>1.89E-2</v>
      </c>
      <c r="N118" s="86">
        <v>2.6600000000028486E-2</v>
      </c>
      <c r="O118" s="82">
        <v>2.9112049999999998</v>
      </c>
      <c r="P118" s="84">
        <v>5305382</v>
      </c>
      <c r="Q118" s="99"/>
      <c r="R118" s="82">
        <v>154.45057136599999</v>
      </c>
      <c r="S118" s="83">
        <v>3.6390062499999995E-4</v>
      </c>
      <c r="T118" s="83">
        <f t="shared" si="1"/>
        <v>2.0716353293476087E-3</v>
      </c>
      <c r="U118" s="83">
        <f>R118/'סכום נכסי הקרן'!$C$42</f>
        <v>5.9589123682609398E-4</v>
      </c>
    </row>
    <row r="119" spans="2:21">
      <c r="B119" s="75" t="s">
        <v>439</v>
      </c>
      <c r="C119" s="99">
        <v>2310266</v>
      </c>
      <c r="D119" s="85" t="s">
        <v>113</v>
      </c>
      <c r="E119" s="85" t="s">
        <v>288</v>
      </c>
      <c r="F119" s="99" t="s">
        <v>302</v>
      </c>
      <c r="G119" s="85" t="s">
        <v>295</v>
      </c>
      <c r="H119" s="99" t="s">
        <v>409</v>
      </c>
      <c r="I119" s="99" t="s">
        <v>120</v>
      </c>
      <c r="J119" s="99"/>
      <c r="K119" s="82">
        <v>0.81000000000108074</v>
      </c>
      <c r="L119" s="85" t="s">
        <v>122</v>
      </c>
      <c r="M119" s="86">
        <v>1.8200000000000001E-2</v>
      </c>
      <c r="N119" s="86">
        <v>2.370000000000572E-2</v>
      </c>
      <c r="O119" s="82">
        <v>2.9294579999999995</v>
      </c>
      <c r="P119" s="84">
        <v>5369548</v>
      </c>
      <c r="Q119" s="99"/>
      <c r="R119" s="82">
        <v>157.29863604300002</v>
      </c>
      <c r="S119" s="83">
        <v>2.0614017310534088E-4</v>
      </c>
      <c r="T119" s="83">
        <f t="shared" si="1"/>
        <v>2.1098362330604138E-3</v>
      </c>
      <c r="U119" s="83">
        <f>R119/'סכום נכסי הקרן'!$C$42</f>
        <v>6.0687945634466448E-4</v>
      </c>
    </row>
    <row r="120" spans="2:21">
      <c r="B120" s="75" t="s">
        <v>440</v>
      </c>
      <c r="C120" s="99">
        <v>2310290</v>
      </c>
      <c r="D120" s="85" t="s">
        <v>113</v>
      </c>
      <c r="E120" s="85" t="s">
        <v>288</v>
      </c>
      <c r="F120" s="99" t="s">
        <v>302</v>
      </c>
      <c r="G120" s="85" t="s">
        <v>295</v>
      </c>
      <c r="H120" s="99" t="s">
        <v>409</v>
      </c>
      <c r="I120" s="99" t="s">
        <v>120</v>
      </c>
      <c r="J120" s="99"/>
      <c r="K120" s="82">
        <v>1.9600000000023547</v>
      </c>
      <c r="L120" s="85" t="s">
        <v>122</v>
      </c>
      <c r="M120" s="86">
        <v>1.89E-2</v>
      </c>
      <c r="N120" s="86">
        <v>2.3700000000039734E-2</v>
      </c>
      <c r="O120" s="82">
        <v>7.7449630000000003</v>
      </c>
      <c r="P120" s="84">
        <v>5264000</v>
      </c>
      <c r="Q120" s="99"/>
      <c r="R120" s="82">
        <v>407.69484627399999</v>
      </c>
      <c r="S120" s="83">
        <v>3.5530612900266082E-4</v>
      </c>
      <c r="T120" s="83">
        <f t="shared" si="1"/>
        <v>5.4683840899023431E-3</v>
      </c>
      <c r="U120" s="83">
        <f>R120/'סכום נכסי הקרן'!$C$42</f>
        <v>1.5729419713064144E-3</v>
      </c>
    </row>
    <row r="121" spans="2:21">
      <c r="B121" s="75" t="s">
        <v>441</v>
      </c>
      <c r="C121" s="99">
        <v>1191675</v>
      </c>
      <c r="D121" s="85" t="s">
        <v>113</v>
      </c>
      <c r="E121" s="85" t="s">
        <v>288</v>
      </c>
      <c r="F121" s="99" t="s">
        <v>302</v>
      </c>
      <c r="G121" s="85" t="s">
        <v>295</v>
      </c>
      <c r="H121" s="99" t="s">
        <v>409</v>
      </c>
      <c r="I121" s="99" t="s">
        <v>120</v>
      </c>
      <c r="J121" s="99"/>
      <c r="K121" s="82">
        <v>5.0600000000102741</v>
      </c>
      <c r="L121" s="85" t="s">
        <v>122</v>
      </c>
      <c r="M121" s="86">
        <v>3.3099999999999997E-2</v>
      </c>
      <c r="N121" s="86">
        <v>3.4100000000050451E-2</v>
      </c>
      <c r="O121" s="82">
        <v>4.4093960000000001</v>
      </c>
      <c r="P121" s="84">
        <v>4989000</v>
      </c>
      <c r="Q121" s="99"/>
      <c r="R121" s="82">
        <v>219.98476782899999</v>
      </c>
      <c r="S121" s="83">
        <v>3.1430579513864142E-4</v>
      </c>
      <c r="T121" s="83">
        <f t="shared" si="1"/>
        <v>2.9506411852174572E-3</v>
      </c>
      <c r="U121" s="83">
        <f>R121/'סכום נכסי הקרן'!$C$42</f>
        <v>8.4873104854943122E-4</v>
      </c>
    </row>
    <row r="122" spans="2:21">
      <c r="B122" s="75" t="s">
        <v>442</v>
      </c>
      <c r="C122" s="99">
        <v>1132927</v>
      </c>
      <c r="D122" s="85" t="s">
        <v>113</v>
      </c>
      <c r="E122" s="85" t="s">
        <v>288</v>
      </c>
      <c r="F122" s="99" t="s">
        <v>443</v>
      </c>
      <c r="G122" s="85" t="s">
        <v>312</v>
      </c>
      <c r="H122" s="99" t="s">
        <v>409</v>
      </c>
      <c r="I122" s="99" t="s">
        <v>120</v>
      </c>
      <c r="J122" s="99"/>
      <c r="K122" s="82">
        <v>1.0099999999862146</v>
      </c>
      <c r="L122" s="85" t="s">
        <v>122</v>
      </c>
      <c r="M122" s="86">
        <v>2.75E-2</v>
      </c>
      <c r="N122" s="86">
        <v>2.0299999999907028E-2</v>
      </c>
      <c r="O122" s="82">
        <v>56096.216856999999</v>
      </c>
      <c r="P122" s="84">
        <v>111.21</v>
      </c>
      <c r="Q122" s="99"/>
      <c r="R122" s="82">
        <v>62.384605986000004</v>
      </c>
      <c r="S122" s="83">
        <v>1.3526165725116939E-4</v>
      </c>
      <c r="T122" s="83">
        <f t="shared" si="1"/>
        <v>8.367606064840871E-4</v>
      </c>
      <c r="U122" s="83">
        <f>R122/'סכום נכסי הקרן'!$C$42</f>
        <v>2.4068826480294582E-4</v>
      </c>
    </row>
    <row r="123" spans="2:21">
      <c r="B123" s="75" t="s">
        <v>444</v>
      </c>
      <c r="C123" s="99">
        <v>1138973</v>
      </c>
      <c r="D123" s="85" t="s">
        <v>113</v>
      </c>
      <c r="E123" s="85" t="s">
        <v>288</v>
      </c>
      <c r="F123" s="99" t="s">
        <v>443</v>
      </c>
      <c r="G123" s="85" t="s">
        <v>312</v>
      </c>
      <c r="H123" s="99" t="s">
        <v>409</v>
      </c>
      <c r="I123" s="99" t="s">
        <v>120</v>
      </c>
      <c r="J123" s="99"/>
      <c r="K123" s="82">
        <v>4.5600000000023657</v>
      </c>
      <c r="L123" s="85" t="s">
        <v>122</v>
      </c>
      <c r="M123" s="86">
        <v>1.9599999999999999E-2</v>
      </c>
      <c r="N123" s="86">
        <v>2.5200000000019481E-2</v>
      </c>
      <c r="O123" s="82">
        <v>270511.74231499998</v>
      </c>
      <c r="P123" s="84">
        <v>106.25</v>
      </c>
      <c r="Q123" s="99"/>
      <c r="R123" s="82">
        <v>287.41871934699998</v>
      </c>
      <c r="S123" s="83">
        <v>2.5737492636982356E-4</v>
      </c>
      <c r="T123" s="83">
        <f t="shared" si="1"/>
        <v>3.8551283303712314E-3</v>
      </c>
      <c r="U123" s="83">
        <f>R123/'סכום נכסי הקרן'!$C$42</f>
        <v>1.1089003727464256E-3</v>
      </c>
    </row>
    <row r="124" spans="2:21">
      <c r="B124" s="75" t="s">
        <v>445</v>
      </c>
      <c r="C124" s="99">
        <v>1167147</v>
      </c>
      <c r="D124" s="85" t="s">
        <v>113</v>
      </c>
      <c r="E124" s="85" t="s">
        <v>288</v>
      </c>
      <c r="F124" s="99" t="s">
        <v>443</v>
      </c>
      <c r="G124" s="85" t="s">
        <v>312</v>
      </c>
      <c r="H124" s="99" t="s">
        <v>409</v>
      </c>
      <c r="I124" s="99" t="s">
        <v>120</v>
      </c>
      <c r="J124" s="99"/>
      <c r="K124" s="82">
        <v>6.1200000000007453</v>
      </c>
      <c r="L124" s="85" t="s">
        <v>122</v>
      </c>
      <c r="M124" s="86">
        <v>1.5800000000000002E-2</v>
      </c>
      <c r="N124" s="86">
        <v>2.740000000000643E-2</v>
      </c>
      <c r="O124" s="82">
        <v>584891.40026999998</v>
      </c>
      <c r="P124" s="84">
        <v>101</v>
      </c>
      <c r="Q124" s="99"/>
      <c r="R124" s="82">
        <v>590.74031326299996</v>
      </c>
      <c r="S124" s="83">
        <v>5.8628688030249604E-4</v>
      </c>
      <c r="T124" s="83">
        <f t="shared" si="1"/>
        <v>7.9235608687097791E-3</v>
      </c>
      <c r="U124" s="83">
        <f>R124/'סכום נכסי הקרן'!$C$42</f>
        <v>2.2791561908770937E-3</v>
      </c>
    </row>
    <row r="125" spans="2:21">
      <c r="B125" s="75" t="s">
        <v>446</v>
      </c>
      <c r="C125" s="99">
        <v>1135417</v>
      </c>
      <c r="D125" s="85" t="s">
        <v>113</v>
      </c>
      <c r="E125" s="85" t="s">
        <v>288</v>
      </c>
      <c r="F125" s="99" t="s">
        <v>447</v>
      </c>
      <c r="G125" s="85" t="s">
        <v>427</v>
      </c>
      <c r="H125" s="99" t="s">
        <v>409</v>
      </c>
      <c r="I125" s="99" t="s">
        <v>120</v>
      </c>
      <c r="J125" s="99"/>
      <c r="K125" s="82">
        <v>3.6900000000102304</v>
      </c>
      <c r="L125" s="85" t="s">
        <v>122</v>
      </c>
      <c r="M125" s="86">
        <v>2.2499999999999999E-2</v>
      </c>
      <c r="N125" s="86">
        <v>1.8400000000029226E-2</v>
      </c>
      <c r="O125" s="82">
        <v>86076.309448</v>
      </c>
      <c r="P125" s="84">
        <v>111.28</v>
      </c>
      <c r="Q125" s="99"/>
      <c r="R125" s="82">
        <v>95.785718458000019</v>
      </c>
      <c r="S125" s="83">
        <v>2.1039578272316246E-4</v>
      </c>
      <c r="T125" s="83">
        <f t="shared" si="1"/>
        <v>1.2847675256202925E-3</v>
      </c>
      <c r="U125" s="83">
        <f>R125/'סכום נכסי הקרן'!$C$42</f>
        <v>3.6955428353163412E-4</v>
      </c>
    </row>
    <row r="126" spans="2:21">
      <c r="B126" s="75" t="s">
        <v>448</v>
      </c>
      <c r="C126" s="99">
        <v>1140607</v>
      </c>
      <c r="D126" s="85" t="s">
        <v>113</v>
      </c>
      <c r="E126" s="85" t="s">
        <v>288</v>
      </c>
      <c r="F126" s="99" t="s">
        <v>391</v>
      </c>
      <c r="G126" s="85" t="s">
        <v>312</v>
      </c>
      <c r="H126" s="99" t="s">
        <v>406</v>
      </c>
      <c r="I126" s="99" t="s">
        <v>292</v>
      </c>
      <c r="J126" s="99"/>
      <c r="K126" s="82">
        <v>2.9000000000004413</v>
      </c>
      <c r="L126" s="85" t="s">
        <v>122</v>
      </c>
      <c r="M126" s="86">
        <v>2.1499999999999998E-2</v>
      </c>
      <c r="N126" s="86">
        <v>2.8200000000001321E-2</v>
      </c>
      <c r="O126" s="82">
        <v>843399.69925599988</v>
      </c>
      <c r="P126" s="84">
        <v>107.47</v>
      </c>
      <c r="Q126" s="99"/>
      <c r="R126" s="82">
        <v>906.401642434</v>
      </c>
      <c r="S126" s="83">
        <v>4.3002092656541129E-4</v>
      </c>
      <c r="T126" s="83">
        <f t="shared" si="1"/>
        <v>1.2157505462348381E-2</v>
      </c>
      <c r="U126" s="83">
        <f>R126/'סכום נכסי הקרן'!$C$42</f>
        <v>3.4970203800107013E-3</v>
      </c>
    </row>
    <row r="127" spans="2:21">
      <c r="B127" s="75" t="s">
        <v>449</v>
      </c>
      <c r="C127" s="99">
        <v>1174556</v>
      </c>
      <c r="D127" s="85" t="s">
        <v>113</v>
      </c>
      <c r="E127" s="85" t="s">
        <v>288</v>
      </c>
      <c r="F127" s="99" t="s">
        <v>391</v>
      </c>
      <c r="G127" s="85" t="s">
        <v>312</v>
      </c>
      <c r="H127" s="99" t="s">
        <v>406</v>
      </c>
      <c r="I127" s="99" t="s">
        <v>292</v>
      </c>
      <c r="J127" s="99"/>
      <c r="K127" s="82">
        <v>7.8900000000040356</v>
      </c>
      <c r="L127" s="85" t="s">
        <v>122</v>
      </c>
      <c r="M127" s="86">
        <v>1.15E-2</v>
      </c>
      <c r="N127" s="86">
        <v>3.6800000000022176E-2</v>
      </c>
      <c r="O127" s="82">
        <v>367205.48043700005</v>
      </c>
      <c r="P127" s="84">
        <v>88.43</v>
      </c>
      <c r="Q127" s="82">
        <v>2.2740134710000004</v>
      </c>
      <c r="R127" s="82">
        <v>324.719806221</v>
      </c>
      <c r="S127" s="83">
        <v>7.9868588647073605E-4</v>
      </c>
      <c r="T127" s="83">
        <f t="shared" si="1"/>
        <v>4.3554453489993254E-3</v>
      </c>
      <c r="U127" s="83">
        <f>R127/'סכום נכסי הקרן'!$C$42</f>
        <v>1.2528130212767661E-3</v>
      </c>
    </row>
    <row r="128" spans="2:21">
      <c r="B128" s="75" t="s">
        <v>450</v>
      </c>
      <c r="C128" s="99">
        <v>1155357</v>
      </c>
      <c r="D128" s="85" t="s">
        <v>113</v>
      </c>
      <c r="E128" s="85" t="s">
        <v>288</v>
      </c>
      <c r="F128" s="99" t="s">
        <v>451</v>
      </c>
      <c r="G128" s="85" t="s">
        <v>118</v>
      </c>
      <c r="H128" s="99" t="s">
        <v>452</v>
      </c>
      <c r="I128" s="99" t="s">
        <v>292</v>
      </c>
      <c r="J128" s="99"/>
      <c r="K128" s="82">
        <v>0.73999999999959498</v>
      </c>
      <c r="L128" s="85" t="s">
        <v>122</v>
      </c>
      <c r="M128" s="86">
        <v>3.15E-2</v>
      </c>
      <c r="N128" s="86">
        <v>2.8700000000048607E-2</v>
      </c>
      <c r="O128" s="82">
        <v>272619.26351999998</v>
      </c>
      <c r="P128" s="84">
        <v>108.68</v>
      </c>
      <c r="Q128" s="99"/>
      <c r="R128" s="82">
        <v>296.282617888</v>
      </c>
      <c r="S128" s="83">
        <v>1.0052853902381515E-3</v>
      </c>
      <c r="T128" s="83">
        <f t="shared" si="1"/>
        <v>3.9740192170211377E-3</v>
      </c>
      <c r="U128" s="83">
        <f>R128/'סכום נכסי הקרן'!$C$42</f>
        <v>1.1430984946308761E-3</v>
      </c>
    </row>
    <row r="129" spans="2:21">
      <c r="B129" s="75" t="s">
        <v>453</v>
      </c>
      <c r="C129" s="99">
        <v>1184779</v>
      </c>
      <c r="D129" s="85" t="s">
        <v>113</v>
      </c>
      <c r="E129" s="85" t="s">
        <v>288</v>
      </c>
      <c r="F129" s="99" t="s">
        <v>451</v>
      </c>
      <c r="G129" s="85" t="s">
        <v>118</v>
      </c>
      <c r="H129" s="99" t="s">
        <v>452</v>
      </c>
      <c r="I129" s="99" t="s">
        <v>292</v>
      </c>
      <c r="J129" s="99"/>
      <c r="K129" s="82">
        <v>2.9199999999954369</v>
      </c>
      <c r="L129" s="85" t="s">
        <v>122</v>
      </c>
      <c r="M129" s="86">
        <v>0.01</v>
      </c>
      <c r="N129" s="86">
        <v>3.1499999999942956E-2</v>
      </c>
      <c r="O129" s="82">
        <v>347280.00802299997</v>
      </c>
      <c r="P129" s="84">
        <v>98.45</v>
      </c>
      <c r="Q129" s="82">
        <v>3.0601884420000003</v>
      </c>
      <c r="R129" s="82">
        <v>341.89716839300007</v>
      </c>
      <c r="S129" s="83">
        <v>7.5235600429602017E-4</v>
      </c>
      <c r="T129" s="83">
        <f t="shared" si="1"/>
        <v>4.5858441751466797E-3</v>
      </c>
      <c r="U129" s="83">
        <f>R129/'סכום נכסי הקרן'!$C$42</f>
        <v>1.3190856125631209E-3</v>
      </c>
    </row>
    <row r="130" spans="2:21">
      <c r="B130" s="75" t="s">
        <v>454</v>
      </c>
      <c r="C130" s="99">
        <v>1139849</v>
      </c>
      <c r="D130" s="85" t="s">
        <v>113</v>
      </c>
      <c r="E130" s="85" t="s">
        <v>288</v>
      </c>
      <c r="F130" s="99" t="s">
        <v>455</v>
      </c>
      <c r="G130" s="85" t="s">
        <v>312</v>
      </c>
      <c r="H130" s="99" t="s">
        <v>456</v>
      </c>
      <c r="I130" s="99" t="s">
        <v>120</v>
      </c>
      <c r="J130" s="99"/>
      <c r="K130" s="82">
        <v>2.7099999999918327</v>
      </c>
      <c r="L130" s="85" t="s">
        <v>122</v>
      </c>
      <c r="M130" s="86">
        <v>2.5000000000000001E-2</v>
      </c>
      <c r="N130" s="86">
        <v>2.3699999999883179E-2</v>
      </c>
      <c r="O130" s="82">
        <v>88339.391189231945</v>
      </c>
      <c r="P130" s="84">
        <v>109.5</v>
      </c>
      <c r="Q130" s="82"/>
      <c r="R130" s="82">
        <v>96.731633549000009</v>
      </c>
      <c r="S130" s="83">
        <v>2.4837179397537481E-4</v>
      </c>
      <c r="T130" s="83">
        <f t="shared" si="1"/>
        <v>1.2974550223627617E-3</v>
      </c>
      <c r="U130" s="83">
        <f>R130/'סכום נכסי הקרן'!$C$42</f>
        <v>3.7320375215142151E-4</v>
      </c>
    </row>
    <row r="131" spans="2:21">
      <c r="B131" s="75" t="s">
        <v>457</v>
      </c>
      <c r="C131" s="99">
        <v>1142629</v>
      </c>
      <c r="D131" s="85" t="s">
        <v>113</v>
      </c>
      <c r="E131" s="85" t="s">
        <v>288</v>
      </c>
      <c r="F131" s="99" t="s">
        <v>455</v>
      </c>
      <c r="G131" s="85" t="s">
        <v>312</v>
      </c>
      <c r="H131" s="99" t="s">
        <v>456</v>
      </c>
      <c r="I131" s="99" t="s">
        <v>120</v>
      </c>
      <c r="J131" s="99"/>
      <c r="K131" s="82">
        <v>5.72</v>
      </c>
      <c r="L131" s="85" t="s">
        <v>122</v>
      </c>
      <c r="M131" s="86">
        <v>1.9E-2</v>
      </c>
      <c r="N131" s="86">
        <v>3.3599999999999998E-2</v>
      </c>
      <c r="O131" s="82">
        <v>189385.21577876434</v>
      </c>
      <c r="P131" s="84">
        <v>99.89</v>
      </c>
      <c r="Q131" s="82"/>
      <c r="R131" s="82">
        <v>189.176892675</v>
      </c>
      <c r="S131" s="83">
        <v>6.3015147295230982E-4</v>
      </c>
      <c r="T131" s="83">
        <f t="shared" si="1"/>
        <v>2.5374171872309635E-3</v>
      </c>
      <c r="U131" s="83">
        <f>R131/'סכום נכסי הקרן'!$C$42</f>
        <v>7.2987009085185282E-4</v>
      </c>
    </row>
    <row r="132" spans="2:21">
      <c r="B132" s="75" t="s">
        <v>458</v>
      </c>
      <c r="C132" s="99">
        <v>1183151</v>
      </c>
      <c r="D132" s="85" t="s">
        <v>113</v>
      </c>
      <c r="E132" s="85" t="s">
        <v>288</v>
      </c>
      <c r="F132" s="99" t="s">
        <v>455</v>
      </c>
      <c r="G132" s="85" t="s">
        <v>312</v>
      </c>
      <c r="H132" s="99" t="s">
        <v>456</v>
      </c>
      <c r="I132" s="99" t="s">
        <v>120</v>
      </c>
      <c r="J132" s="99"/>
      <c r="K132" s="82">
        <v>7.4999999999747722</v>
      </c>
      <c r="L132" s="85" t="s">
        <v>122</v>
      </c>
      <c r="M132" s="86">
        <v>3.9000000000000003E-3</v>
      </c>
      <c r="N132" s="86">
        <v>3.8299999999904133E-2</v>
      </c>
      <c r="O132" s="82">
        <v>183636.97661100002</v>
      </c>
      <c r="P132" s="84">
        <v>80.83</v>
      </c>
      <c r="Q132" s="82">
        <v>13.610023248999999</v>
      </c>
      <c r="R132" s="82">
        <v>158.554252744</v>
      </c>
      <c r="S132" s="83">
        <v>8.3471353005106386E-4</v>
      </c>
      <c r="T132" s="83">
        <f t="shared" si="1"/>
        <v>2.1266777370762611E-3</v>
      </c>
      <c r="U132" s="83">
        <f>R132/'סכום נכסי הקרן'!$C$42</f>
        <v>6.117237957493103E-4</v>
      </c>
    </row>
    <row r="133" spans="2:21">
      <c r="B133" s="75" t="s">
        <v>459</v>
      </c>
      <c r="C133" s="99">
        <v>1177526</v>
      </c>
      <c r="D133" s="85" t="s">
        <v>113</v>
      </c>
      <c r="E133" s="85" t="s">
        <v>288</v>
      </c>
      <c r="F133" s="99" t="s">
        <v>460</v>
      </c>
      <c r="G133" s="85" t="s">
        <v>461</v>
      </c>
      <c r="H133" s="99" t="s">
        <v>452</v>
      </c>
      <c r="I133" s="99" t="s">
        <v>292</v>
      </c>
      <c r="J133" s="99"/>
      <c r="K133" s="82">
        <v>4.8199999999776297</v>
      </c>
      <c r="L133" s="85" t="s">
        <v>122</v>
      </c>
      <c r="M133" s="86">
        <v>7.4999999999999997E-3</v>
      </c>
      <c r="N133" s="86">
        <v>3.3499999999845723E-2</v>
      </c>
      <c r="O133" s="82">
        <v>110517.12817</v>
      </c>
      <c r="P133" s="84">
        <v>93.84</v>
      </c>
      <c r="Q133" s="82">
        <v>0.440623292</v>
      </c>
      <c r="R133" s="82">
        <v>103.709278376</v>
      </c>
      <c r="S133" s="83">
        <v>2.1028691280058757E-4</v>
      </c>
      <c r="T133" s="83">
        <f t="shared" si="1"/>
        <v>1.3910457123253038E-3</v>
      </c>
      <c r="U133" s="83">
        <f>R133/'סכום נכסי הקרן'!$C$42</f>
        <v>4.0012445156561299E-4</v>
      </c>
    </row>
    <row r="134" spans="2:21">
      <c r="B134" s="75" t="s">
        <v>462</v>
      </c>
      <c r="C134" s="99">
        <v>1184555</v>
      </c>
      <c r="D134" s="85" t="s">
        <v>113</v>
      </c>
      <c r="E134" s="85" t="s">
        <v>288</v>
      </c>
      <c r="F134" s="99" t="s">
        <v>460</v>
      </c>
      <c r="G134" s="85" t="s">
        <v>461</v>
      </c>
      <c r="H134" s="99" t="s">
        <v>452</v>
      </c>
      <c r="I134" s="99" t="s">
        <v>292</v>
      </c>
      <c r="J134" s="99"/>
      <c r="K134" s="82">
        <v>5.8199999999961882</v>
      </c>
      <c r="L134" s="85" t="s">
        <v>122</v>
      </c>
      <c r="M134" s="86">
        <v>7.4999999999999997E-3</v>
      </c>
      <c r="N134" s="86">
        <v>3.9199999999972875E-2</v>
      </c>
      <c r="O134" s="82">
        <v>624962.79904499999</v>
      </c>
      <c r="P134" s="84">
        <v>87.3</v>
      </c>
      <c r="Q134" s="99"/>
      <c r="R134" s="82">
        <v>545.59250814399991</v>
      </c>
      <c r="S134" s="83">
        <v>7.202031889556893E-4</v>
      </c>
      <c r="T134" s="83">
        <f t="shared" si="1"/>
        <v>7.3179963356697249E-3</v>
      </c>
      <c r="U134" s="83">
        <f>R134/'סכום נכסי הקרן'!$C$42</f>
        <v>2.1049698399014652E-3</v>
      </c>
    </row>
    <row r="135" spans="2:21">
      <c r="B135" s="75" t="s">
        <v>463</v>
      </c>
      <c r="C135" s="99">
        <v>1130632</v>
      </c>
      <c r="D135" s="85" t="s">
        <v>113</v>
      </c>
      <c r="E135" s="85" t="s">
        <v>288</v>
      </c>
      <c r="F135" s="99" t="s">
        <v>437</v>
      </c>
      <c r="G135" s="85" t="s">
        <v>312</v>
      </c>
      <c r="H135" s="99" t="s">
        <v>452</v>
      </c>
      <c r="I135" s="99" t="s">
        <v>292</v>
      </c>
      <c r="J135" s="99"/>
      <c r="K135" s="82">
        <v>1.3299999997199239</v>
      </c>
      <c r="L135" s="85" t="s">
        <v>122</v>
      </c>
      <c r="M135" s="86">
        <v>3.4500000000000003E-2</v>
      </c>
      <c r="N135" s="86">
        <v>2.1099999999066411E-2</v>
      </c>
      <c r="O135" s="82">
        <v>1853.5183480000001</v>
      </c>
      <c r="P135" s="84">
        <v>109.8</v>
      </c>
      <c r="Q135" s="99"/>
      <c r="R135" s="82">
        <v>2.035163029</v>
      </c>
      <c r="S135" s="83">
        <v>1.4341657677266377E-5</v>
      </c>
      <c r="T135" s="83">
        <f t="shared" si="1"/>
        <v>2.7297507510461743E-5</v>
      </c>
      <c r="U135" s="83">
        <f>R135/'סכום נכסי הקרן'!$C$42</f>
        <v>7.8519347890254271E-6</v>
      </c>
    </row>
    <row r="136" spans="2:21">
      <c r="B136" s="75" t="s">
        <v>464</v>
      </c>
      <c r="C136" s="99">
        <v>1141696</v>
      </c>
      <c r="D136" s="85" t="s">
        <v>113</v>
      </c>
      <c r="E136" s="85" t="s">
        <v>288</v>
      </c>
      <c r="F136" s="99" t="s">
        <v>437</v>
      </c>
      <c r="G136" s="85" t="s">
        <v>312</v>
      </c>
      <c r="H136" s="99" t="s">
        <v>452</v>
      </c>
      <c r="I136" s="99" t="s">
        <v>292</v>
      </c>
      <c r="J136" s="99"/>
      <c r="K136" s="82">
        <v>2.9199999999982102</v>
      </c>
      <c r="L136" s="85" t="s">
        <v>122</v>
      </c>
      <c r="M136" s="86">
        <v>2.0499999999999997E-2</v>
      </c>
      <c r="N136" s="86">
        <v>2.8299999999980611E-2</v>
      </c>
      <c r="O136" s="82">
        <v>186976.48929100001</v>
      </c>
      <c r="P136" s="84">
        <v>107.58</v>
      </c>
      <c r="Q136" s="99"/>
      <c r="R136" s="82">
        <v>201.14931893299999</v>
      </c>
      <c r="S136" s="83">
        <v>2.4406656652126407E-4</v>
      </c>
      <c r="T136" s="83">
        <f t="shared" si="1"/>
        <v>2.6980025511744062E-3</v>
      </c>
      <c r="U136" s="83">
        <f>R136/'סכום נכסי הקרן'!$C$42</f>
        <v>7.7606133396342938E-4</v>
      </c>
    </row>
    <row r="137" spans="2:21">
      <c r="B137" s="75" t="s">
        <v>465</v>
      </c>
      <c r="C137" s="99">
        <v>1165141</v>
      </c>
      <c r="D137" s="85" t="s">
        <v>113</v>
      </c>
      <c r="E137" s="85" t="s">
        <v>288</v>
      </c>
      <c r="F137" s="99" t="s">
        <v>437</v>
      </c>
      <c r="G137" s="85" t="s">
        <v>312</v>
      </c>
      <c r="H137" s="99" t="s">
        <v>452</v>
      </c>
      <c r="I137" s="99" t="s">
        <v>292</v>
      </c>
      <c r="J137" s="99"/>
      <c r="K137" s="82">
        <v>5.5099999999731484</v>
      </c>
      <c r="L137" s="85" t="s">
        <v>122</v>
      </c>
      <c r="M137" s="86">
        <v>8.3999999999999995E-3</v>
      </c>
      <c r="N137" s="86">
        <v>3.6799999999873177E-2</v>
      </c>
      <c r="O137" s="82">
        <v>109134.62153800001</v>
      </c>
      <c r="P137" s="84">
        <v>92.48</v>
      </c>
      <c r="Q137" s="99"/>
      <c r="R137" s="82">
        <v>100.92770172100001</v>
      </c>
      <c r="S137" s="83">
        <v>1.5015690758223398E-4</v>
      </c>
      <c r="T137" s="83">
        <f t="shared" si="1"/>
        <v>1.3537366080674023E-3</v>
      </c>
      <c r="U137" s="83">
        <f>R137/'סכום נכסי הקרן'!$C$42</f>
        <v>3.8939275184695846E-4</v>
      </c>
    </row>
    <row r="138" spans="2:21">
      <c r="B138" s="75" t="s">
        <v>466</v>
      </c>
      <c r="C138" s="99">
        <v>1178375</v>
      </c>
      <c r="D138" s="85" t="s">
        <v>113</v>
      </c>
      <c r="E138" s="85" t="s">
        <v>288</v>
      </c>
      <c r="F138" s="99" t="s">
        <v>437</v>
      </c>
      <c r="G138" s="85" t="s">
        <v>312</v>
      </c>
      <c r="H138" s="99" t="s">
        <v>452</v>
      </c>
      <c r="I138" s="99" t="s">
        <v>292</v>
      </c>
      <c r="J138" s="99"/>
      <c r="K138" s="82">
        <v>6.469999999975494</v>
      </c>
      <c r="L138" s="85" t="s">
        <v>122</v>
      </c>
      <c r="M138" s="86">
        <v>9.7000000000000003E-3</v>
      </c>
      <c r="N138" s="86">
        <v>3.7499999999897324E-2</v>
      </c>
      <c r="O138" s="82">
        <v>81982.001132000005</v>
      </c>
      <c r="P138" s="84">
        <v>89.1</v>
      </c>
      <c r="Q138" s="99"/>
      <c r="R138" s="82">
        <v>73.04596805700001</v>
      </c>
      <c r="S138" s="83">
        <v>1.9140072148699649E-4</v>
      </c>
      <c r="T138" s="83">
        <f t="shared" si="1"/>
        <v>9.7976075293814031E-4</v>
      </c>
      <c r="U138" s="83">
        <f>R138/'סכום נכסי הקרן'!$C$42</f>
        <v>2.8182124459415897E-4</v>
      </c>
    </row>
    <row r="139" spans="2:21">
      <c r="B139" s="75" t="s">
        <v>467</v>
      </c>
      <c r="C139" s="99">
        <v>1171214</v>
      </c>
      <c r="D139" s="85" t="s">
        <v>113</v>
      </c>
      <c r="E139" s="85" t="s">
        <v>288</v>
      </c>
      <c r="F139" s="99" t="s">
        <v>468</v>
      </c>
      <c r="G139" s="85" t="s">
        <v>469</v>
      </c>
      <c r="H139" s="99" t="s">
        <v>456</v>
      </c>
      <c r="I139" s="99" t="s">
        <v>120</v>
      </c>
      <c r="J139" s="99"/>
      <c r="K139" s="82">
        <v>1.7799999999976162</v>
      </c>
      <c r="L139" s="85" t="s">
        <v>122</v>
      </c>
      <c r="M139" s="86">
        <v>1.8500000000000003E-2</v>
      </c>
      <c r="N139" s="86">
        <v>2.6299999999969889E-2</v>
      </c>
      <c r="O139" s="82">
        <v>299767.9043427697</v>
      </c>
      <c r="P139" s="84">
        <v>106.35</v>
      </c>
      <c r="Q139" s="82"/>
      <c r="R139" s="82">
        <v>318.80316499199995</v>
      </c>
      <c r="S139" s="83">
        <v>4.2779984065389879E-4</v>
      </c>
      <c r="T139" s="83">
        <f t="shared" si="1"/>
        <v>4.2760858303347712E-3</v>
      </c>
      <c r="U139" s="83">
        <f>R139/'סכום נכסי הקרן'!$C$42</f>
        <v>1.2299858175401717E-3</v>
      </c>
    </row>
    <row r="140" spans="2:21">
      <c r="B140" s="75" t="s">
        <v>470</v>
      </c>
      <c r="C140" s="99">
        <v>1175660</v>
      </c>
      <c r="D140" s="85" t="s">
        <v>113</v>
      </c>
      <c r="E140" s="85" t="s">
        <v>288</v>
      </c>
      <c r="F140" s="99" t="s">
        <v>468</v>
      </c>
      <c r="G140" s="85" t="s">
        <v>469</v>
      </c>
      <c r="H140" s="99" t="s">
        <v>456</v>
      </c>
      <c r="I140" s="99" t="s">
        <v>120</v>
      </c>
      <c r="J140" s="99"/>
      <c r="K140" s="82">
        <v>1.3700000000034047</v>
      </c>
      <c r="L140" s="85" t="s">
        <v>122</v>
      </c>
      <c r="M140" s="86">
        <v>0.01</v>
      </c>
      <c r="N140" s="86">
        <v>3.5500000000051643E-2</v>
      </c>
      <c r="O140" s="82">
        <v>252418.26</v>
      </c>
      <c r="P140" s="84">
        <v>103.56</v>
      </c>
      <c r="Q140" s="99"/>
      <c r="R140" s="82">
        <v>261.404343703</v>
      </c>
      <c r="S140" s="83">
        <v>2.2288958086015028E-4</v>
      </c>
      <c r="T140" s="83">
        <f t="shared" ref="T140:T202" si="2">IFERROR(R140/$R$11,0)</f>
        <v>3.5061992252316833E-3</v>
      </c>
      <c r="U140" s="83">
        <f>R140/'סכום נכסי הקרן'!$C$42</f>
        <v>1.008533385815523E-3</v>
      </c>
    </row>
    <row r="141" spans="2:21">
      <c r="B141" s="75" t="s">
        <v>471</v>
      </c>
      <c r="C141" s="99">
        <v>1182831</v>
      </c>
      <c r="D141" s="85" t="s">
        <v>113</v>
      </c>
      <c r="E141" s="85" t="s">
        <v>288</v>
      </c>
      <c r="F141" s="99" t="s">
        <v>468</v>
      </c>
      <c r="G141" s="85" t="s">
        <v>469</v>
      </c>
      <c r="H141" s="99" t="s">
        <v>456</v>
      </c>
      <c r="I141" s="99" t="s">
        <v>120</v>
      </c>
      <c r="J141" s="99"/>
      <c r="K141" s="82">
        <v>4.6400000000029999</v>
      </c>
      <c r="L141" s="85" t="s">
        <v>122</v>
      </c>
      <c r="M141" s="86">
        <v>0.01</v>
      </c>
      <c r="N141" s="86">
        <v>4.0100000000031361E-2</v>
      </c>
      <c r="O141" s="82">
        <v>637621.67154400004</v>
      </c>
      <c r="P141" s="84">
        <v>92</v>
      </c>
      <c r="Q141" s="99"/>
      <c r="R141" s="82">
        <v>586.611886916</v>
      </c>
      <c r="S141" s="83">
        <v>6.5326207207358586E-4</v>
      </c>
      <c r="T141" s="83">
        <f t="shared" si="2"/>
        <v>7.8681865583435998E-3</v>
      </c>
      <c r="U141" s="83">
        <f>R141/'סכום נכסי הקרן'!$C$42</f>
        <v>2.2632281625098202E-3</v>
      </c>
    </row>
    <row r="142" spans="2:21">
      <c r="B142" s="75" t="s">
        <v>472</v>
      </c>
      <c r="C142" s="99">
        <v>1191659</v>
      </c>
      <c r="D142" s="85" t="s">
        <v>113</v>
      </c>
      <c r="E142" s="85" t="s">
        <v>288</v>
      </c>
      <c r="F142" s="99" t="s">
        <v>468</v>
      </c>
      <c r="G142" s="85" t="s">
        <v>469</v>
      </c>
      <c r="H142" s="99" t="s">
        <v>456</v>
      </c>
      <c r="I142" s="99" t="s">
        <v>120</v>
      </c>
      <c r="J142" s="99"/>
      <c r="K142" s="82">
        <v>3.2600000000042675</v>
      </c>
      <c r="L142" s="85" t="s">
        <v>122</v>
      </c>
      <c r="M142" s="86">
        <v>3.5400000000000001E-2</v>
      </c>
      <c r="N142" s="86">
        <v>3.9000000000030483E-2</v>
      </c>
      <c r="O142" s="82">
        <v>231383.405</v>
      </c>
      <c r="P142" s="84">
        <v>99.25</v>
      </c>
      <c r="Q142" s="99"/>
      <c r="R142" s="82">
        <v>229.64804317700001</v>
      </c>
      <c r="S142" s="83">
        <v>5.9803983168907966E-4</v>
      </c>
      <c r="T142" s="83">
        <f t="shared" si="2"/>
        <v>3.0802540602691934E-3</v>
      </c>
      <c r="U142" s="83">
        <f>R142/'סכום נכסי הקרן'!$C$42</f>
        <v>8.8601327449384373E-4</v>
      </c>
    </row>
    <row r="143" spans="2:21">
      <c r="B143" s="75" t="s">
        <v>473</v>
      </c>
      <c r="C143" s="99">
        <v>1139542</v>
      </c>
      <c r="D143" s="85" t="s">
        <v>113</v>
      </c>
      <c r="E143" s="85" t="s">
        <v>288</v>
      </c>
      <c r="F143" s="99" t="s">
        <v>474</v>
      </c>
      <c r="G143" s="85" t="s">
        <v>323</v>
      </c>
      <c r="H143" s="99" t="s">
        <v>452</v>
      </c>
      <c r="I143" s="99" t="s">
        <v>292</v>
      </c>
      <c r="J143" s="99"/>
      <c r="K143" s="82">
        <v>3.3000000000228731</v>
      </c>
      <c r="L143" s="85" t="s">
        <v>122</v>
      </c>
      <c r="M143" s="86">
        <v>1.9400000000000001E-2</v>
      </c>
      <c r="N143" s="86">
        <v>1.9200000000091495E-2</v>
      </c>
      <c r="O143" s="82">
        <v>44149.382318999997</v>
      </c>
      <c r="P143" s="84">
        <v>108.93</v>
      </c>
      <c r="Q143" s="99"/>
      <c r="R143" s="82">
        <v>48.091921842999994</v>
      </c>
      <c r="S143" s="83">
        <v>1.221463750622184E-4</v>
      </c>
      <c r="T143" s="83">
        <f t="shared" si="2"/>
        <v>6.4505377652565024E-4</v>
      </c>
      <c r="U143" s="83">
        <f>R143/'סכום נכסי הקרן'!$C$42</f>
        <v>1.8554515230934034E-4</v>
      </c>
    </row>
    <row r="144" spans="2:21">
      <c r="B144" s="75" t="s">
        <v>475</v>
      </c>
      <c r="C144" s="99">
        <v>1142595</v>
      </c>
      <c r="D144" s="85" t="s">
        <v>113</v>
      </c>
      <c r="E144" s="85" t="s">
        <v>288</v>
      </c>
      <c r="F144" s="99" t="s">
        <v>474</v>
      </c>
      <c r="G144" s="85" t="s">
        <v>323</v>
      </c>
      <c r="H144" s="99" t="s">
        <v>452</v>
      </c>
      <c r="I144" s="99" t="s">
        <v>292</v>
      </c>
      <c r="J144" s="99"/>
      <c r="K144" s="82">
        <v>4.2700000000012022</v>
      </c>
      <c r="L144" s="85" t="s">
        <v>122</v>
      </c>
      <c r="M144" s="86">
        <v>1.23E-2</v>
      </c>
      <c r="N144" s="86">
        <v>2.3200000000010195E-2</v>
      </c>
      <c r="O144" s="82">
        <v>529669.75567900005</v>
      </c>
      <c r="P144" s="84">
        <v>103.68</v>
      </c>
      <c r="Q144" s="99"/>
      <c r="R144" s="82">
        <v>549.16162514200005</v>
      </c>
      <c r="S144" s="83">
        <v>4.1651430910770936E-4</v>
      </c>
      <c r="T144" s="83">
        <f t="shared" si="2"/>
        <v>7.3658686666183163E-3</v>
      </c>
      <c r="U144" s="83">
        <f>R144/'סכום נכסי הקרן'!$C$42</f>
        <v>2.1187399769977888E-3</v>
      </c>
    </row>
    <row r="145" spans="2:21">
      <c r="B145" s="75" t="s">
        <v>476</v>
      </c>
      <c r="C145" s="99">
        <v>1820190</v>
      </c>
      <c r="D145" s="85" t="s">
        <v>113</v>
      </c>
      <c r="E145" s="85" t="s">
        <v>288</v>
      </c>
      <c r="F145" s="99" t="s">
        <v>477</v>
      </c>
      <c r="G145" s="85" t="s">
        <v>478</v>
      </c>
      <c r="H145" s="99" t="s">
        <v>479</v>
      </c>
      <c r="I145" s="99" t="s">
        <v>120</v>
      </c>
      <c r="J145" s="99"/>
      <c r="K145" s="99">
        <v>1.46</v>
      </c>
      <c r="L145" s="85" t="s">
        <v>122</v>
      </c>
      <c r="M145" s="86">
        <v>4.6500000000000007E-2</v>
      </c>
      <c r="N145" s="86">
        <v>3.3803718378543131E-2</v>
      </c>
      <c r="O145" s="82">
        <v>2.9030000000000002E-3</v>
      </c>
      <c r="P145" s="84">
        <v>110.35</v>
      </c>
      <c r="Q145" s="82">
        <v>8.3999999999999998E-8</v>
      </c>
      <c r="R145" s="82">
        <v>3.281E-6</v>
      </c>
      <c r="S145" s="83">
        <v>6.751583587070078E-12</v>
      </c>
      <c r="T145" s="83">
        <f t="shared" si="2"/>
        <v>4.4007836652689599E-11</v>
      </c>
      <c r="U145" s="83">
        <f>R145/'סכום נכסי הקרן'!$C$42</f>
        <v>1.2658542669896557E-11</v>
      </c>
    </row>
    <row r="146" spans="2:21">
      <c r="B146" s="75" t="s">
        <v>480</v>
      </c>
      <c r="C146" s="99">
        <v>1191824</v>
      </c>
      <c r="D146" s="85" t="s">
        <v>113</v>
      </c>
      <c r="E146" s="85" t="s">
        <v>288</v>
      </c>
      <c r="F146" s="99" t="s">
        <v>481</v>
      </c>
      <c r="G146" s="85" t="s">
        <v>118</v>
      </c>
      <c r="H146" s="99" t="s">
        <v>482</v>
      </c>
      <c r="I146" s="99" t="s">
        <v>292</v>
      </c>
      <c r="J146" s="99"/>
      <c r="K146" s="82">
        <v>2.8299999999964576</v>
      </c>
      <c r="L146" s="85" t="s">
        <v>122</v>
      </c>
      <c r="M146" s="86">
        <v>3.2000000000000001E-2</v>
      </c>
      <c r="N146" s="86">
        <v>3.5399999999977817E-2</v>
      </c>
      <c r="O146" s="82">
        <v>281071.93948100001</v>
      </c>
      <c r="P146" s="84">
        <v>99.42</v>
      </c>
      <c r="Q146" s="99"/>
      <c r="R146" s="82">
        <v>279.441722653</v>
      </c>
      <c r="S146" s="83">
        <v>1.034836491590884E-3</v>
      </c>
      <c r="T146" s="83">
        <f t="shared" si="2"/>
        <v>3.7481333997133235E-3</v>
      </c>
      <c r="U146" s="83">
        <f>R146/'סכום נכסי הקרן'!$C$42</f>
        <v>1.0781240383884181E-3</v>
      </c>
    </row>
    <row r="147" spans="2:21">
      <c r="B147" s="75" t="s">
        <v>483</v>
      </c>
      <c r="C147" s="99">
        <v>1142231</v>
      </c>
      <c r="D147" s="85" t="s">
        <v>113</v>
      </c>
      <c r="E147" s="85" t="s">
        <v>288</v>
      </c>
      <c r="F147" s="99" t="s">
        <v>484</v>
      </c>
      <c r="G147" s="85" t="s">
        <v>478</v>
      </c>
      <c r="H147" s="99" t="s">
        <v>479</v>
      </c>
      <c r="I147" s="99" t="s">
        <v>120</v>
      </c>
      <c r="J147" s="99"/>
      <c r="K147" s="82">
        <v>3.1199999999419825</v>
      </c>
      <c r="L147" s="85" t="s">
        <v>122</v>
      </c>
      <c r="M147" s="86">
        <v>2.5699999999999997E-2</v>
      </c>
      <c r="N147" s="86">
        <v>4.3199999999551687E-2</v>
      </c>
      <c r="O147" s="82">
        <v>14616.805216999999</v>
      </c>
      <c r="P147" s="84">
        <v>103.77</v>
      </c>
      <c r="Q147" s="99"/>
      <c r="R147" s="82">
        <v>15.167858174000001</v>
      </c>
      <c r="S147" s="83">
        <v>1.2290218855752512E-5</v>
      </c>
      <c r="T147" s="83">
        <f t="shared" si="2"/>
        <v>2.0344548152775212E-4</v>
      </c>
      <c r="U147" s="83">
        <f>R147/'סכום נכסי הקרן'!$C$42</f>
        <v>5.8519652516463971E-5</v>
      </c>
    </row>
    <row r="148" spans="2:21">
      <c r="B148" s="75" t="s">
        <v>485</v>
      </c>
      <c r="C148" s="99">
        <v>1178292</v>
      </c>
      <c r="D148" s="85" t="s">
        <v>113</v>
      </c>
      <c r="E148" s="85" t="s">
        <v>288</v>
      </c>
      <c r="F148" s="99" t="s">
        <v>484</v>
      </c>
      <c r="G148" s="85" t="s">
        <v>478</v>
      </c>
      <c r="H148" s="99" t="s">
        <v>479</v>
      </c>
      <c r="I148" s="99" t="s">
        <v>120</v>
      </c>
      <c r="J148" s="99"/>
      <c r="K148" s="82">
        <v>5.8000000000296756</v>
      </c>
      <c r="L148" s="85" t="s">
        <v>122</v>
      </c>
      <c r="M148" s="86">
        <v>1.09E-2</v>
      </c>
      <c r="N148" s="86">
        <v>4.4100000000160525E-2</v>
      </c>
      <c r="O148" s="82">
        <v>84139.42</v>
      </c>
      <c r="P148" s="84">
        <v>88.11</v>
      </c>
      <c r="Q148" s="99"/>
      <c r="R148" s="82">
        <v>74.135242540999997</v>
      </c>
      <c r="S148" s="83">
        <v>1.8697648888888889E-4</v>
      </c>
      <c r="T148" s="83">
        <f t="shared" si="2"/>
        <v>9.9437111976588013E-4</v>
      </c>
      <c r="U148" s="83">
        <f>R148/'סכום נכסי הקרן'!$C$42</f>
        <v>2.8602381318146265E-4</v>
      </c>
    </row>
    <row r="149" spans="2:21">
      <c r="B149" s="75" t="s">
        <v>486</v>
      </c>
      <c r="C149" s="99">
        <v>1184530</v>
      </c>
      <c r="D149" s="85" t="s">
        <v>113</v>
      </c>
      <c r="E149" s="85" t="s">
        <v>288</v>
      </c>
      <c r="F149" s="99" t="s">
        <v>484</v>
      </c>
      <c r="G149" s="85" t="s">
        <v>478</v>
      </c>
      <c r="H149" s="99" t="s">
        <v>479</v>
      </c>
      <c r="I149" s="99" t="s">
        <v>120</v>
      </c>
      <c r="J149" s="99"/>
      <c r="K149" s="82">
        <v>6.6899999999844937</v>
      </c>
      <c r="L149" s="85" t="s">
        <v>122</v>
      </c>
      <c r="M149" s="86">
        <v>1.54E-2</v>
      </c>
      <c r="N149" s="86">
        <v>4.559999999988161E-2</v>
      </c>
      <c r="O149" s="82">
        <v>179965.27535999997</v>
      </c>
      <c r="P149" s="84">
        <v>86.36</v>
      </c>
      <c r="Q149" s="99"/>
      <c r="R149" s="82">
        <v>155.41800028899999</v>
      </c>
      <c r="S149" s="83">
        <v>5.1418650102857131E-4</v>
      </c>
      <c r="T149" s="83">
        <f t="shared" si="2"/>
        <v>2.0846113897000844E-3</v>
      </c>
      <c r="U149" s="83">
        <f>R149/'סכום נכסי הקרן'!$C$42</f>
        <v>5.9962370872548062E-4</v>
      </c>
    </row>
    <row r="150" spans="2:21">
      <c r="B150" s="75" t="s">
        <v>487</v>
      </c>
      <c r="C150" s="99">
        <v>1182989</v>
      </c>
      <c r="D150" s="85" t="s">
        <v>113</v>
      </c>
      <c r="E150" s="85" t="s">
        <v>288</v>
      </c>
      <c r="F150" s="99" t="s">
        <v>488</v>
      </c>
      <c r="G150" s="85" t="s">
        <v>489</v>
      </c>
      <c r="H150" s="99" t="s">
        <v>482</v>
      </c>
      <c r="I150" s="99" t="s">
        <v>292</v>
      </c>
      <c r="J150" s="99"/>
      <c r="K150" s="82">
        <v>4.9699999999933775</v>
      </c>
      <c r="L150" s="85" t="s">
        <v>122</v>
      </c>
      <c r="M150" s="86">
        <v>7.4999999999999997E-3</v>
      </c>
      <c r="N150" s="86">
        <v>3.4799999999965456E-2</v>
      </c>
      <c r="O150" s="82">
        <v>377030.722503</v>
      </c>
      <c r="P150" s="84">
        <v>92.12</v>
      </c>
      <c r="Q150" s="99"/>
      <c r="R150" s="82">
        <v>347.32070239000001</v>
      </c>
      <c r="S150" s="83">
        <v>2.8166048296952037E-4</v>
      </c>
      <c r="T150" s="83">
        <f t="shared" si="2"/>
        <v>4.6585896790236328E-3</v>
      </c>
      <c r="U150" s="83">
        <f>R150/'סכום נכסי הקרן'!$C$42</f>
        <v>1.3400103417684419E-3</v>
      </c>
    </row>
    <row r="151" spans="2:21">
      <c r="B151" s="75" t="s">
        <v>490</v>
      </c>
      <c r="C151" s="99">
        <v>1260769</v>
      </c>
      <c r="D151" s="85" t="s">
        <v>113</v>
      </c>
      <c r="E151" s="85" t="s">
        <v>288</v>
      </c>
      <c r="F151" s="99" t="s">
        <v>491</v>
      </c>
      <c r="G151" s="85" t="s">
        <v>478</v>
      </c>
      <c r="H151" s="99" t="s">
        <v>479</v>
      </c>
      <c r="I151" s="99" t="s">
        <v>120</v>
      </c>
      <c r="J151" s="99"/>
      <c r="K151" s="82">
        <v>4.0300000000017988</v>
      </c>
      <c r="L151" s="85" t="s">
        <v>122</v>
      </c>
      <c r="M151" s="86">
        <v>1.0800000000000001E-2</v>
      </c>
      <c r="N151" s="86">
        <v>2.9800000000017989E-2</v>
      </c>
      <c r="O151" s="82">
        <v>219166.36121599999</v>
      </c>
      <c r="P151" s="84">
        <v>101.46</v>
      </c>
      <c r="Q151" s="99"/>
      <c r="R151" s="82">
        <v>222.36619152</v>
      </c>
      <c r="S151" s="83">
        <v>6.6819012565853657E-4</v>
      </c>
      <c r="T151" s="83">
        <f t="shared" si="2"/>
        <v>2.9825830641550901E-3</v>
      </c>
      <c r="U151" s="83">
        <f>R151/'סכום נכסי הקרן'!$C$42</f>
        <v>8.5791890390073447E-4</v>
      </c>
    </row>
    <row r="152" spans="2:21">
      <c r="B152" s="75" t="s">
        <v>492</v>
      </c>
      <c r="C152" s="99">
        <v>6120224</v>
      </c>
      <c r="D152" s="85" t="s">
        <v>113</v>
      </c>
      <c r="E152" s="85" t="s">
        <v>288</v>
      </c>
      <c r="F152" s="99" t="s">
        <v>493</v>
      </c>
      <c r="G152" s="85" t="s">
        <v>489</v>
      </c>
      <c r="H152" s="99" t="s">
        <v>482</v>
      </c>
      <c r="I152" s="99" t="s">
        <v>292</v>
      </c>
      <c r="J152" s="99"/>
      <c r="K152" s="82">
        <v>4.2199999999628215</v>
      </c>
      <c r="L152" s="85" t="s">
        <v>122</v>
      </c>
      <c r="M152" s="86">
        <v>1.8000000000000002E-2</v>
      </c>
      <c r="N152" s="86">
        <v>2.9199999999783125E-2</v>
      </c>
      <c r="O152" s="82">
        <v>24849.530287000001</v>
      </c>
      <c r="P152" s="84">
        <v>103.91</v>
      </c>
      <c r="Q152" s="99"/>
      <c r="R152" s="82">
        <v>25.821147067999998</v>
      </c>
      <c r="S152" s="83">
        <v>4.4531769257356603E-5</v>
      </c>
      <c r="T152" s="83">
        <f t="shared" si="2"/>
        <v>3.4633734299104507E-4</v>
      </c>
      <c r="U152" s="83">
        <f>R152/'סכום נכסי הקרן'!$C$42</f>
        <v>9.9621484896663323E-5</v>
      </c>
    </row>
    <row r="153" spans="2:21">
      <c r="B153" s="75" t="s">
        <v>494</v>
      </c>
      <c r="C153" s="99">
        <v>1132828</v>
      </c>
      <c r="D153" s="85" t="s">
        <v>113</v>
      </c>
      <c r="E153" s="85" t="s">
        <v>288</v>
      </c>
      <c r="F153" s="99" t="s">
        <v>495</v>
      </c>
      <c r="G153" s="85" t="s">
        <v>143</v>
      </c>
      <c r="H153" s="99" t="s">
        <v>482</v>
      </c>
      <c r="I153" s="99" t="s">
        <v>292</v>
      </c>
      <c r="J153" s="99"/>
      <c r="K153" s="82">
        <v>1.0100000000000504</v>
      </c>
      <c r="L153" s="85" t="s">
        <v>122</v>
      </c>
      <c r="M153" s="86">
        <v>1.9799999999999998E-2</v>
      </c>
      <c r="N153" s="86">
        <v>1.9199999999945684E-2</v>
      </c>
      <c r="O153" s="82">
        <v>182387.14126999999</v>
      </c>
      <c r="P153" s="84">
        <v>107.95</v>
      </c>
      <c r="Q153" s="82">
        <v>1.9483360700000003</v>
      </c>
      <c r="R153" s="82">
        <v>198.83524819900001</v>
      </c>
      <c r="S153" s="83">
        <v>6.0019545199514702E-4</v>
      </c>
      <c r="T153" s="83">
        <f t="shared" si="2"/>
        <v>2.6669640730077981E-3</v>
      </c>
      <c r="U153" s="83">
        <f>R153/'סכום נכסי הקרן'!$C$42</f>
        <v>7.6713333544849562E-4</v>
      </c>
    </row>
    <row r="154" spans="2:21">
      <c r="B154" s="75" t="s">
        <v>496</v>
      </c>
      <c r="C154" s="99">
        <v>1166057</v>
      </c>
      <c r="D154" s="85" t="s">
        <v>113</v>
      </c>
      <c r="E154" s="85" t="s">
        <v>288</v>
      </c>
      <c r="F154" s="99" t="s">
        <v>497</v>
      </c>
      <c r="G154" s="85" t="s">
        <v>323</v>
      </c>
      <c r="H154" s="99" t="s">
        <v>498</v>
      </c>
      <c r="I154" s="99" t="s">
        <v>292</v>
      </c>
      <c r="J154" s="99"/>
      <c r="K154" s="82">
        <v>4.1200000000006236</v>
      </c>
      <c r="L154" s="85" t="s">
        <v>122</v>
      </c>
      <c r="M154" s="86">
        <v>2.75E-2</v>
      </c>
      <c r="N154" s="86">
        <v>2.9799999999993755E-2</v>
      </c>
      <c r="O154" s="82">
        <v>299262.80059599999</v>
      </c>
      <c r="P154" s="84">
        <v>107.1</v>
      </c>
      <c r="Q154" s="99"/>
      <c r="R154" s="82">
        <v>320.51044949000004</v>
      </c>
      <c r="S154" s="83">
        <v>3.2623144031915133E-4</v>
      </c>
      <c r="T154" s="83">
        <f t="shared" si="2"/>
        <v>4.2989855247290588E-3</v>
      </c>
      <c r="U154" s="83">
        <f>R154/'סכום נכסי הקרן'!$C$42</f>
        <v>1.2365727525196254E-3</v>
      </c>
    </row>
    <row r="155" spans="2:21">
      <c r="B155" s="75" t="s">
        <v>499</v>
      </c>
      <c r="C155" s="99">
        <v>1260603</v>
      </c>
      <c r="D155" s="85" t="s">
        <v>113</v>
      </c>
      <c r="E155" s="85" t="s">
        <v>288</v>
      </c>
      <c r="F155" s="99" t="s">
        <v>491</v>
      </c>
      <c r="G155" s="85" t="s">
        <v>478</v>
      </c>
      <c r="H155" s="99" t="s">
        <v>500</v>
      </c>
      <c r="I155" s="99" t="s">
        <v>120</v>
      </c>
      <c r="J155" s="99"/>
      <c r="K155" s="82">
        <v>2.6600000000010722</v>
      </c>
      <c r="L155" s="85" t="s">
        <v>122</v>
      </c>
      <c r="M155" s="86">
        <v>0.04</v>
      </c>
      <c r="N155" s="86">
        <v>0.16440000000003463</v>
      </c>
      <c r="O155" s="82">
        <v>307661.67898899998</v>
      </c>
      <c r="P155" s="84">
        <v>78.8</v>
      </c>
      <c r="Q155" s="82"/>
      <c r="R155" s="82">
        <v>242.43741473900002</v>
      </c>
      <c r="S155" s="83">
        <v>1.0465727107316119E-4</v>
      </c>
      <c r="T155" s="83">
        <f t="shared" si="2"/>
        <v>3.2517970577062706E-3</v>
      </c>
      <c r="U155" s="83">
        <f>R155/'סכום נכסי הקרן'!$C$42</f>
        <v>9.3535640330784516E-4</v>
      </c>
    </row>
    <row r="156" spans="2:21">
      <c r="B156" s="75" t="s">
        <v>501</v>
      </c>
      <c r="C156" s="99">
        <v>1260652</v>
      </c>
      <c r="D156" s="85" t="s">
        <v>113</v>
      </c>
      <c r="E156" s="85" t="s">
        <v>288</v>
      </c>
      <c r="F156" s="99" t="s">
        <v>491</v>
      </c>
      <c r="G156" s="85" t="s">
        <v>478</v>
      </c>
      <c r="H156" s="99" t="s">
        <v>500</v>
      </c>
      <c r="I156" s="99" t="s">
        <v>120</v>
      </c>
      <c r="J156" s="99"/>
      <c r="K156" s="82">
        <v>3.3699999999981425</v>
      </c>
      <c r="L156" s="85" t="s">
        <v>122</v>
      </c>
      <c r="M156" s="86">
        <v>3.2799999999999996E-2</v>
      </c>
      <c r="N156" s="86">
        <v>0.14729999999997967</v>
      </c>
      <c r="O156" s="82">
        <v>306687.79528299998</v>
      </c>
      <c r="P156" s="84">
        <v>75.489999999999995</v>
      </c>
      <c r="Q156" s="82"/>
      <c r="R156" s="82">
        <v>231.51861523900004</v>
      </c>
      <c r="S156" s="83">
        <v>2.0237203230728118E-4</v>
      </c>
      <c r="T156" s="83">
        <f t="shared" si="2"/>
        <v>3.1053439199923215E-3</v>
      </c>
      <c r="U156" s="83">
        <f>R156/'סכום נכסי הקרן'!$C$42</f>
        <v>8.9323019502537189E-4</v>
      </c>
    </row>
    <row r="157" spans="2:21">
      <c r="B157" s="75" t="s">
        <v>502</v>
      </c>
      <c r="C157" s="99">
        <v>1260736</v>
      </c>
      <c r="D157" s="85" t="s">
        <v>113</v>
      </c>
      <c r="E157" s="85" t="s">
        <v>288</v>
      </c>
      <c r="F157" s="99" t="s">
        <v>491</v>
      </c>
      <c r="G157" s="85" t="s">
        <v>478</v>
      </c>
      <c r="H157" s="99" t="s">
        <v>500</v>
      </c>
      <c r="I157" s="99" t="s">
        <v>120</v>
      </c>
      <c r="J157" s="99"/>
      <c r="K157" s="82">
        <v>4.140000000200672</v>
      </c>
      <c r="L157" s="85" t="s">
        <v>122</v>
      </c>
      <c r="M157" s="86">
        <v>1.29E-2</v>
      </c>
      <c r="N157" s="86">
        <v>0.10930000000519023</v>
      </c>
      <c r="O157" s="82">
        <v>11158.081872000001</v>
      </c>
      <c r="P157" s="84">
        <v>72.349999999999994</v>
      </c>
      <c r="Q157" s="99"/>
      <c r="R157" s="82">
        <v>8.0728722170000005</v>
      </c>
      <c r="S157" s="83">
        <v>1.0789401985663568E-5</v>
      </c>
      <c r="T157" s="83">
        <f t="shared" si="2"/>
        <v>1.0828090272592873E-4</v>
      </c>
      <c r="U157" s="83">
        <f>R157/'סכום נכסי הקרן'!$C$42</f>
        <v>3.114623511963332E-5</v>
      </c>
    </row>
    <row r="158" spans="2:21">
      <c r="B158" s="75" t="s">
        <v>503</v>
      </c>
      <c r="C158" s="99">
        <v>6120323</v>
      </c>
      <c r="D158" s="85" t="s">
        <v>113</v>
      </c>
      <c r="E158" s="85" t="s">
        <v>288</v>
      </c>
      <c r="F158" s="99" t="s">
        <v>493</v>
      </c>
      <c r="G158" s="85" t="s">
        <v>489</v>
      </c>
      <c r="H158" s="99" t="s">
        <v>498</v>
      </c>
      <c r="I158" s="99" t="s">
        <v>292</v>
      </c>
      <c r="J158" s="99"/>
      <c r="K158" s="82">
        <v>3.4800000000014699</v>
      </c>
      <c r="L158" s="85" t="s">
        <v>122</v>
      </c>
      <c r="M158" s="86">
        <v>3.3000000000000002E-2</v>
      </c>
      <c r="N158" s="86">
        <v>4.0500000000024489E-2</v>
      </c>
      <c r="O158" s="82">
        <v>389092.21353499999</v>
      </c>
      <c r="P158" s="84">
        <v>104.97</v>
      </c>
      <c r="Q158" s="82">
        <v>6.9074785670000001</v>
      </c>
      <c r="R158" s="82">
        <v>408.43009527999993</v>
      </c>
      <c r="S158" s="83">
        <v>7.608462624414835E-4</v>
      </c>
      <c r="T158" s="83">
        <f t="shared" si="2"/>
        <v>5.4782459363379105E-3</v>
      </c>
      <c r="U158" s="83">
        <f>R158/'סכום נכסי הקרן'!$C$42</f>
        <v>1.5757786616189561E-3</v>
      </c>
    </row>
    <row r="159" spans="2:21">
      <c r="B159" s="75" t="s">
        <v>504</v>
      </c>
      <c r="C159" s="99">
        <v>1168350</v>
      </c>
      <c r="D159" s="85" t="s">
        <v>113</v>
      </c>
      <c r="E159" s="85" t="s">
        <v>288</v>
      </c>
      <c r="F159" s="99" t="s">
        <v>505</v>
      </c>
      <c r="G159" s="85" t="s">
        <v>312</v>
      </c>
      <c r="H159" s="99" t="s">
        <v>498</v>
      </c>
      <c r="I159" s="99" t="s">
        <v>292</v>
      </c>
      <c r="J159" s="99"/>
      <c r="K159" s="82">
        <v>2.9999999999975713</v>
      </c>
      <c r="L159" s="85" t="s">
        <v>122</v>
      </c>
      <c r="M159" s="86">
        <v>1E-3</v>
      </c>
      <c r="N159" s="86">
        <v>2.4599999999966968E-2</v>
      </c>
      <c r="O159" s="82">
        <v>409607.52444399998</v>
      </c>
      <c r="P159" s="84">
        <v>100.53</v>
      </c>
      <c r="Q159" s="82"/>
      <c r="R159" s="82">
        <v>411.77844436600003</v>
      </c>
      <c r="S159" s="83">
        <v>7.2329205637195176E-4</v>
      </c>
      <c r="T159" s="83">
        <f t="shared" si="2"/>
        <v>5.5231571218401585E-3</v>
      </c>
      <c r="U159" s="83">
        <f>R159/'סכום נכסי הקרן'!$C$42</f>
        <v>1.5886970461903799E-3</v>
      </c>
    </row>
    <row r="160" spans="2:21">
      <c r="B160" s="75" t="s">
        <v>506</v>
      </c>
      <c r="C160" s="99">
        <v>1175975</v>
      </c>
      <c r="D160" s="85" t="s">
        <v>113</v>
      </c>
      <c r="E160" s="85" t="s">
        <v>288</v>
      </c>
      <c r="F160" s="99" t="s">
        <v>505</v>
      </c>
      <c r="G160" s="85" t="s">
        <v>312</v>
      </c>
      <c r="H160" s="99" t="s">
        <v>498</v>
      </c>
      <c r="I160" s="99" t="s">
        <v>292</v>
      </c>
      <c r="J160" s="99"/>
      <c r="K160" s="82">
        <v>5.7099999999932978</v>
      </c>
      <c r="L160" s="85" t="s">
        <v>122</v>
      </c>
      <c r="M160" s="86">
        <v>3.0000000000000001E-3</v>
      </c>
      <c r="N160" s="86">
        <v>2.6399999999963022E-2</v>
      </c>
      <c r="O160" s="82">
        <v>230992.17773200001</v>
      </c>
      <c r="P160" s="84">
        <v>93.66</v>
      </c>
      <c r="Q160" s="99"/>
      <c r="R160" s="82">
        <v>216.34728429499998</v>
      </c>
      <c r="S160" s="83">
        <v>6.3846326288440384E-4</v>
      </c>
      <c r="T160" s="83">
        <f t="shared" si="2"/>
        <v>2.901851858429551E-3</v>
      </c>
      <c r="U160" s="83">
        <f>R160/'סכום נכסי הקרן'!$C$42</f>
        <v>8.3469714409158742E-4</v>
      </c>
    </row>
    <row r="161" spans="2:21">
      <c r="B161" s="75" t="s">
        <v>507</v>
      </c>
      <c r="C161" s="99">
        <v>1185834</v>
      </c>
      <c r="D161" s="85" t="s">
        <v>113</v>
      </c>
      <c r="E161" s="85" t="s">
        <v>288</v>
      </c>
      <c r="F161" s="99" t="s">
        <v>505</v>
      </c>
      <c r="G161" s="85" t="s">
        <v>312</v>
      </c>
      <c r="H161" s="99" t="s">
        <v>498</v>
      </c>
      <c r="I161" s="99" t="s">
        <v>292</v>
      </c>
      <c r="J161" s="99"/>
      <c r="K161" s="82">
        <v>4.2199999999933553</v>
      </c>
      <c r="L161" s="85" t="s">
        <v>122</v>
      </c>
      <c r="M161" s="86">
        <v>3.0000000000000001E-3</v>
      </c>
      <c r="N161" s="86">
        <v>2.7099999999950955E-2</v>
      </c>
      <c r="O161" s="82">
        <v>335497.523308</v>
      </c>
      <c r="P161" s="84">
        <v>94.2</v>
      </c>
      <c r="Q161" s="99"/>
      <c r="R161" s="82">
        <v>316.03867810499997</v>
      </c>
      <c r="S161" s="83">
        <v>6.5964908239874169E-4</v>
      </c>
      <c r="T161" s="83">
        <f t="shared" si="2"/>
        <v>4.2390059500081647E-3</v>
      </c>
      <c r="U161" s="83">
        <f>R161/'סכום נכסי הקרן'!$C$42</f>
        <v>1.2193200524626166E-3</v>
      </c>
    </row>
    <row r="162" spans="2:21">
      <c r="B162" s="75" t="s">
        <v>508</v>
      </c>
      <c r="C162" s="99">
        <v>1188192</v>
      </c>
      <c r="D162" s="85" t="s">
        <v>113</v>
      </c>
      <c r="E162" s="85" t="s">
        <v>288</v>
      </c>
      <c r="F162" s="99" t="s">
        <v>509</v>
      </c>
      <c r="G162" s="85" t="s">
        <v>510</v>
      </c>
      <c r="H162" s="99" t="s">
        <v>500</v>
      </c>
      <c r="I162" s="99" t="s">
        <v>120</v>
      </c>
      <c r="J162" s="99"/>
      <c r="K162" s="82">
        <v>4.7099999999622906</v>
      </c>
      <c r="L162" s="85" t="s">
        <v>122</v>
      </c>
      <c r="M162" s="86">
        <v>3.2500000000000001E-2</v>
      </c>
      <c r="N162" s="86">
        <v>4.7999999999701302E-2</v>
      </c>
      <c r="O162" s="82">
        <v>28241.573015999998</v>
      </c>
      <c r="P162" s="84">
        <v>94.84</v>
      </c>
      <c r="Q162" s="82">
        <v>0.78000805600000012</v>
      </c>
      <c r="R162" s="82">
        <v>26.784308131000007</v>
      </c>
      <c r="S162" s="83">
        <v>1.0862143467692307E-4</v>
      </c>
      <c r="T162" s="83">
        <f t="shared" si="2"/>
        <v>3.5925615881876079E-4</v>
      </c>
      <c r="U162" s="83">
        <f>R162/'סכום נכסי הקרן'!$C$42</f>
        <v>1.0333749081375217E-4</v>
      </c>
    </row>
    <row r="163" spans="2:21">
      <c r="B163" s="75" t="s">
        <v>515</v>
      </c>
      <c r="C163" s="99">
        <v>3660156</v>
      </c>
      <c r="D163" s="85" t="s">
        <v>113</v>
      </c>
      <c r="E163" s="85" t="s">
        <v>288</v>
      </c>
      <c r="F163" s="99" t="s">
        <v>516</v>
      </c>
      <c r="G163" s="85" t="s">
        <v>312</v>
      </c>
      <c r="H163" s="99" t="s">
        <v>514</v>
      </c>
      <c r="I163" s="99"/>
      <c r="J163" s="99"/>
      <c r="K163" s="82">
        <v>3.8799999999950083</v>
      </c>
      <c r="L163" s="85" t="s">
        <v>122</v>
      </c>
      <c r="M163" s="86">
        <v>1.9E-2</v>
      </c>
      <c r="N163" s="86">
        <v>2.9299999999985737E-2</v>
      </c>
      <c r="O163" s="82">
        <v>336557.68</v>
      </c>
      <c r="P163" s="84">
        <v>100</v>
      </c>
      <c r="Q163" s="99"/>
      <c r="R163" s="82">
        <v>336.55766893599997</v>
      </c>
      <c r="S163" s="83">
        <v>6.1888722368617032E-4</v>
      </c>
      <c r="T163" s="83">
        <f t="shared" si="2"/>
        <v>4.5142258210135542E-3</v>
      </c>
      <c r="U163" s="83">
        <f>R163/'סכום נכסי הקרן'!$C$42</f>
        <v>1.2984851000022171E-3</v>
      </c>
    </row>
    <row r="164" spans="2:21">
      <c r="B164" s="75" t="s">
        <v>517</v>
      </c>
      <c r="C164" s="99">
        <v>1140581</v>
      </c>
      <c r="D164" s="85" t="s">
        <v>113</v>
      </c>
      <c r="E164" s="85" t="s">
        <v>288</v>
      </c>
      <c r="F164" s="99" t="s">
        <v>518</v>
      </c>
      <c r="G164" s="85" t="s">
        <v>312</v>
      </c>
      <c r="H164" s="99" t="s">
        <v>514</v>
      </c>
      <c r="I164" s="99"/>
      <c r="J164" s="99"/>
      <c r="K164" s="99">
        <v>0.25</v>
      </c>
      <c r="L164" s="85" t="s">
        <v>122</v>
      </c>
      <c r="M164" s="86">
        <v>2.1000000000000001E-2</v>
      </c>
      <c r="N164" s="86">
        <v>3.8198342155198246E-2</v>
      </c>
      <c r="O164" s="82">
        <v>9.1710000000000003E-3</v>
      </c>
      <c r="P164" s="84">
        <v>109.42</v>
      </c>
      <c r="Q164" s="99"/>
      <c r="R164" s="82">
        <v>1.0012999999999999E-5</v>
      </c>
      <c r="S164" s="83">
        <v>4.4984544564227737E-11</v>
      </c>
      <c r="T164" s="83">
        <f t="shared" si="2"/>
        <v>1.3430370874836357E-10</v>
      </c>
      <c r="U164" s="83">
        <f>R164/'סכום נכסי הקרן'!$C$42</f>
        <v>3.8631511049580676E-11</v>
      </c>
    </row>
    <row r="165" spans="2:21">
      <c r="B165" s="75" t="s">
        <v>519</v>
      </c>
      <c r="C165" s="99">
        <v>1155928</v>
      </c>
      <c r="D165" s="85" t="s">
        <v>113</v>
      </c>
      <c r="E165" s="85" t="s">
        <v>288</v>
      </c>
      <c r="F165" s="99" t="s">
        <v>518</v>
      </c>
      <c r="G165" s="85" t="s">
        <v>312</v>
      </c>
      <c r="H165" s="99" t="s">
        <v>514</v>
      </c>
      <c r="I165" s="99"/>
      <c r="J165" s="99"/>
      <c r="K165" s="82">
        <v>4.2000000000041933</v>
      </c>
      <c r="L165" s="85" t="s">
        <v>122</v>
      </c>
      <c r="M165" s="86">
        <v>2.75E-2</v>
      </c>
      <c r="N165" s="86">
        <v>2.6800000000034747E-2</v>
      </c>
      <c r="O165" s="82">
        <v>310429.49455806985</v>
      </c>
      <c r="P165" s="84">
        <v>107.54</v>
      </c>
      <c r="Q165" s="82"/>
      <c r="R165" s="82">
        <v>333.835868963</v>
      </c>
      <c r="S165" s="83">
        <v>6.0776456303508861E-4</v>
      </c>
      <c r="T165" s="83">
        <f t="shared" si="2"/>
        <v>4.4777184974496781E-3</v>
      </c>
      <c r="U165" s="83">
        <f>R165/'סכום נכסי הקרן'!$C$42</f>
        <v>1.287984026824179E-3</v>
      </c>
    </row>
    <row r="166" spans="2:21">
      <c r="B166" s="75" t="s">
        <v>520</v>
      </c>
      <c r="C166" s="99">
        <v>1177658</v>
      </c>
      <c r="D166" s="85" t="s">
        <v>113</v>
      </c>
      <c r="E166" s="85" t="s">
        <v>288</v>
      </c>
      <c r="F166" s="99" t="s">
        <v>518</v>
      </c>
      <c r="G166" s="85" t="s">
        <v>312</v>
      </c>
      <c r="H166" s="99" t="s">
        <v>514</v>
      </c>
      <c r="I166" s="99"/>
      <c r="J166" s="99"/>
      <c r="K166" s="82">
        <v>5.9100000000081812</v>
      </c>
      <c r="L166" s="85" t="s">
        <v>122</v>
      </c>
      <c r="M166" s="86">
        <v>8.5000000000000006E-3</v>
      </c>
      <c r="N166" s="86">
        <v>3.0100000000034613E-2</v>
      </c>
      <c r="O166" s="82">
        <v>271190.18109199998</v>
      </c>
      <c r="P166" s="84">
        <v>93.75</v>
      </c>
      <c r="Q166" s="82">
        <v>2.4507526560000001</v>
      </c>
      <c r="R166" s="82">
        <v>254.240799012</v>
      </c>
      <c r="S166" s="83">
        <v>5.2444030812370433E-4</v>
      </c>
      <c r="T166" s="83">
        <f t="shared" si="2"/>
        <v>3.4101150726514426E-3</v>
      </c>
      <c r="U166" s="83">
        <f>R166/'סכום נכסי הקרן'!$C$42</f>
        <v>9.8089545953123931E-4</v>
      </c>
    </row>
    <row r="167" spans="2:21">
      <c r="B167" s="75" t="s">
        <v>521</v>
      </c>
      <c r="C167" s="99">
        <v>1169531</v>
      </c>
      <c r="D167" s="85" t="s">
        <v>113</v>
      </c>
      <c r="E167" s="85" t="s">
        <v>288</v>
      </c>
      <c r="F167" s="99" t="s">
        <v>522</v>
      </c>
      <c r="G167" s="85" t="s">
        <v>323</v>
      </c>
      <c r="H167" s="99" t="s">
        <v>514</v>
      </c>
      <c r="I167" s="99"/>
      <c r="J167" s="99"/>
      <c r="K167" s="82">
        <v>2.9699999999943807</v>
      </c>
      <c r="L167" s="85" t="s">
        <v>122</v>
      </c>
      <c r="M167" s="86">
        <v>1.6399999999999998E-2</v>
      </c>
      <c r="N167" s="86">
        <v>2.8999999999981058E-2</v>
      </c>
      <c r="O167" s="82">
        <v>151598.01487799999</v>
      </c>
      <c r="P167" s="84">
        <v>104.47</v>
      </c>
      <c r="Q167" s="99"/>
      <c r="R167" s="82">
        <v>158.37444423699998</v>
      </c>
      <c r="S167" s="83">
        <v>5.7656977437369296E-4</v>
      </c>
      <c r="T167" s="83">
        <f t="shared" si="2"/>
        <v>2.1242659774283429E-3</v>
      </c>
      <c r="U167" s="83">
        <f>R167/'סכום נכסי הקרן'!$C$42</f>
        <v>6.110300701600783E-4</v>
      </c>
    </row>
    <row r="168" spans="2:21">
      <c r="B168" s="75" t="s">
        <v>523</v>
      </c>
      <c r="C168" s="99">
        <v>1179340</v>
      </c>
      <c r="D168" s="85" t="s">
        <v>113</v>
      </c>
      <c r="E168" s="85" t="s">
        <v>288</v>
      </c>
      <c r="F168" s="99" t="s">
        <v>524</v>
      </c>
      <c r="G168" s="85" t="s">
        <v>525</v>
      </c>
      <c r="H168" s="99" t="s">
        <v>514</v>
      </c>
      <c r="I168" s="99"/>
      <c r="J168" s="99"/>
      <c r="K168" s="82">
        <v>3.3999999999999995</v>
      </c>
      <c r="L168" s="85" t="s">
        <v>122</v>
      </c>
      <c r="M168" s="86">
        <v>1.4800000000000001E-2</v>
      </c>
      <c r="N168" s="86">
        <v>3.8999999999991312E-2</v>
      </c>
      <c r="O168" s="82">
        <v>590031.88972099999</v>
      </c>
      <c r="P168" s="84">
        <v>97.56</v>
      </c>
      <c r="Q168" s="82">
        <v>4.6192908850000007</v>
      </c>
      <c r="R168" s="82">
        <v>575.63511350500005</v>
      </c>
      <c r="S168" s="83">
        <v>8.2291182030948175E-4</v>
      </c>
      <c r="T168" s="83">
        <f t="shared" si="2"/>
        <v>7.7209558203841745E-3</v>
      </c>
      <c r="U168" s="83">
        <f>R168/'סכום נכסי הקרן'!$C$42</f>
        <v>2.2208782830215761E-3</v>
      </c>
    </row>
    <row r="169" spans="2:21">
      <c r="B169" s="75" t="s">
        <v>526</v>
      </c>
      <c r="C169" s="99">
        <v>1113034</v>
      </c>
      <c r="D169" s="85" t="s">
        <v>113</v>
      </c>
      <c r="E169" s="85" t="s">
        <v>288</v>
      </c>
      <c r="F169" s="99" t="s">
        <v>527</v>
      </c>
      <c r="G169" s="85" t="s">
        <v>461</v>
      </c>
      <c r="H169" s="99" t="s">
        <v>514</v>
      </c>
      <c r="I169" s="99"/>
      <c r="J169" s="99"/>
      <c r="K169" s="82">
        <v>0</v>
      </c>
      <c r="L169" s="85" t="s">
        <v>122</v>
      </c>
      <c r="M169" s="86">
        <v>4.9000000000000002E-2</v>
      </c>
      <c r="N169" s="117">
        <v>0</v>
      </c>
      <c r="O169" s="82">
        <v>113017.338187</v>
      </c>
      <c r="P169" s="84">
        <v>22.7</v>
      </c>
      <c r="Q169" s="99"/>
      <c r="R169" s="82">
        <v>25.654933429999996</v>
      </c>
      <c r="S169" s="83">
        <v>2.4885723393844366E-4</v>
      </c>
      <c r="T169" s="83">
        <f t="shared" si="2"/>
        <v>3.4410793042458565E-4</v>
      </c>
      <c r="U169" s="83">
        <f>R169/'סכום נכסי הקרן'!$C$42</f>
        <v>9.8980210154529281E-5</v>
      </c>
    </row>
    <row r="170" spans="2:21">
      <c r="B170" s="72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82"/>
      <c r="P170" s="84"/>
      <c r="Q170" s="99"/>
      <c r="R170" s="99"/>
      <c r="S170" s="99"/>
      <c r="T170" s="83"/>
      <c r="U170" s="99"/>
    </row>
    <row r="171" spans="2:21">
      <c r="B171" s="88" t="s">
        <v>44</v>
      </c>
      <c r="C171" s="71"/>
      <c r="D171" s="71"/>
      <c r="E171" s="71"/>
      <c r="F171" s="71"/>
      <c r="G171" s="71"/>
      <c r="H171" s="71"/>
      <c r="I171" s="71"/>
      <c r="J171" s="71"/>
      <c r="K171" s="79">
        <v>4.3492046337069894</v>
      </c>
      <c r="L171" s="71"/>
      <c r="M171" s="71"/>
      <c r="N171" s="90">
        <v>5.746598940655951E-2</v>
      </c>
      <c r="O171" s="79"/>
      <c r="P171" s="81"/>
      <c r="Q171" s="79">
        <f>SUM(Q172:Q249)</f>
        <v>29.749598201000005</v>
      </c>
      <c r="R171" s="79">
        <v>10372.668172268006</v>
      </c>
      <c r="S171" s="71"/>
      <c r="T171" s="80">
        <f t="shared" si="2"/>
        <v>0.13912791422667564</v>
      </c>
      <c r="U171" s="80">
        <f>R171/'סכום נכסי הקרן'!$C$42</f>
        <v>4.0019159603575882E-2</v>
      </c>
    </row>
    <row r="172" spans="2:21">
      <c r="B172" s="75" t="s">
        <v>528</v>
      </c>
      <c r="C172" s="99">
        <v>7480163</v>
      </c>
      <c r="D172" s="85" t="s">
        <v>113</v>
      </c>
      <c r="E172" s="85" t="s">
        <v>288</v>
      </c>
      <c r="F172" s="99" t="s">
        <v>298</v>
      </c>
      <c r="G172" s="85" t="s">
        <v>295</v>
      </c>
      <c r="H172" s="99" t="s">
        <v>296</v>
      </c>
      <c r="I172" s="99" t="s">
        <v>120</v>
      </c>
      <c r="J172" s="99"/>
      <c r="K172" s="99">
        <v>4.0999968464510754</v>
      </c>
      <c r="L172" s="85" t="s">
        <v>122</v>
      </c>
      <c r="M172" s="86">
        <v>2.6800000000000001E-2</v>
      </c>
      <c r="N172" s="86">
        <v>4.1898947915313685E-2</v>
      </c>
      <c r="O172" s="82">
        <v>1.6365000000000001E-2</v>
      </c>
      <c r="P172" s="84">
        <v>94.29</v>
      </c>
      <c r="Q172" s="99"/>
      <c r="R172" s="82">
        <v>1.5398000000000001E-5</v>
      </c>
      <c r="S172" s="83">
        <v>6.2711918911886277E-12</v>
      </c>
      <c r="T172" s="83">
        <f t="shared" si="2"/>
        <v>2.0653235866446644E-10</v>
      </c>
      <c r="U172" s="83">
        <f>R172/'סכום נכסי הקרן'!$C$42</f>
        <v>5.9407570872010724E-11</v>
      </c>
    </row>
    <row r="173" spans="2:21">
      <c r="B173" s="75" t="s">
        <v>529</v>
      </c>
      <c r="C173" s="99">
        <v>1143585</v>
      </c>
      <c r="D173" s="85" t="s">
        <v>113</v>
      </c>
      <c r="E173" s="85" t="s">
        <v>288</v>
      </c>
      <c r="F173" s="99" t="s">
        <v>530</v>
      </c>
      <c r="G173" s="85" t="s">
        <v>312</v>
      </c>
      <c r="H173" s="99" t="s">
        <v>296</v>
      </c>
      <c r="I173" s="99" t="s">
        <v>120</v>
      </c>
      <c r="J173" s="99"/>
      <c r="K173" s="99">
        <v>2.62</v>
      </c>
      <c r="L173" s="85" t="s">
        <v>122</v>
      </c>
      <c r="M173" s="86">
        <v>1.44E-2</v>
      </c>
      <c r="N173" s="86">
        <v>4.1698357821953323E-2</v>
      </c>
      <c r="O173" s="82">
        <v>2.4819999999999998E-3</v>
      </c>
      <c r="P173" s="84">
        <v>93.56</v>
      </c>
      <c r="Q173" s="99"/>
      <c r="R173" s="82">
        <v>2.3140000000000002E-6</v>
      </c>
      <c r="S173" s="83">
        <v>4.5127272727272727E-12</v>
      </c>
      <c r="T173" s="83">
        <f t="shared" si="2"/>
        <v>3.103752941613037E-11</v>
      </c>
      <c r="U173" s="83">
        <f>R173/'סכום נכסי הקרן'!$C$42</f>
        <v>8.9277256135753237E-12</v>
      </c>
    </row>
    <row r="174" spans="2:21">
      <c r="B174" s="75" t="s">
        <v>531</v>
      </c>
      <c r="C174" s="99">
        <v>6620488</v>
      </c>
      <c r="D174" s="85" t="s">
        <v>113</v>
      </c>
      <c r="E174" s="85" t="s">
        <v>288</v>
      </c>
      <c r="F174" s="99" t="s">
        <v>315</v>
      </c>
      <c r="G174" s="85" t="s">
        <v>295</v>
      </c>
      <c r="H174" s="99" t="s">
        <v>296</v>
      </c>
      <c r="I174" s="99" t="s">
        <v>120</v>
      </c>
      <c r="J174" s="99"/>
      <c r="K174" s="82">
        <v>4.5300000000209506</v>
      </c>
      <c r="L174" s="85" t="s">
        <v>122</v>
      </c>
      <c r="M174" s="86">
        <v>2.5000000000000001E-2</v>
      </c>
      <c r="N174" s="86">
        <v>4.1900000000136932E-2</v>
      </c>
      <c r="O174" s="82">
        <v>91947.821532000002</v>
      </c>
      <c r="P174" s="84">
        <v>92.92</v>
      </c>
      <c r="Q174" s="99"/>
      <c r="R174" s="82">
        <v>85.437913757000004</v>
      </c>
      <c r="S174" s="83">
        <v>3.099007792900081E-5</v>
      </c>
      <c r="T174" s="83">
        <f t="shared" si="2"/>
        <v>1.1459731034942509E-3</v>
      </c>
      <c r="U174" s="83">
        <f>R174/'סכום נכסי הקרן'!$C$42</f>
        <v>3.2963105056992579E-4</v>
      </c>
    </row>
    <row r="175" spans="2:21">
      <c r="B175" s="75" t="s">
        <v>532</v>
      </c>
      <c r="C175" s="99">
        <v>6000202</v>
      </c>
      <c r="D175" s="85" t="s">
        <v>113</v>
      </c>
      <c r="E175" s="85" t="s">
        <v>288</v>
      </c>
      <c r="F175" s="99" t="s">
        <v>322</v>
      </c>
      <c r="G175" s="85" t="s">
        <v>323</v>
      </c>
      <c r="H175" s="99" t="s">
        <v>324</v>
      </c>
      <c r="I175" s="99" t="s">
        <v>120</v>
      </c>
      <c r="J175" s="99"/>
      <c r="K175" s="99">
        <v>0.77</v>
      </c>
      <c r="L175" s="85" t="s">
        <v>122</v>
      </c>
      <c r="M175" s="86">
        <v>4.8000000000000001E-2</v>
      </c>
      <c r="N175" s="86">
        <v>4.0602409638554215E-2</v>
      </c>
      <c r="O175" s="82">
        <v>3.0709999999999999E-3</v>
      </c>
      <c r="P175" s="84">
        <v>101.63</v>
      </c>
      <c r="Q175" s="99"/>
      <c r="R175" s="82">
        <v>3.0709999999999999E-6</v>
      </c>
      <c r="S175" s="83">
        <v>4.5307053766829332E-12</v>
      </c>
      <c r="T175" s="83">
        <f t="shared" si="2"/>
        <v>4.1191120499972496E-11</v>
      </c>
      <c r="U175" s="83">
        <f>R175/'סכום נכסי הקרן'!$C$42</f>
        <v>1.1848334208854716E-11</v>
      </c>
    </row>
    <row r="176" spans="2:21">
      <c r="B176" s="75" t="s">
        <v>533</v>
      </c>
      <c r="C176" s="99">
        <v>7460389</v>
      </c>
      <c r="D176" s="85" t="s">
        <v>113</v>
      </c>
      <c r="E176" s="85" t="s">
        <v>288</v>
      </c>
      <c r="F176" s="99" t="s">
        <v>534</v>
      </c>
      <c r="G176" s="85" t="s">
        <v>535</v>
      </c>
      <c r="H176" s="99" t="s">
        <v>324</v>
      </c>
      <c r="I176" s="99" t="s">
        <v>120</v>
      </c>
      <c r="J176" s="99"/>
      <c r="K176" s="99">
        <v>2.73</v>
      </c>
      <c r="L176" s="85" t="s">
        <v>122</v>
      </c>
      <c r="M176" s="86">
        <v>2.6099999999999998E-2</v>
      </c>
      <c r="N176" s="86">
        <v>4.0394437420986098E-2</v>
      </c>
      <c r="O176" s="82">
        <v>4.1229999999999999E-3</v>
      </c>
      <c r="P176" s="84">
        <v>96.32</v>
      </c>
      <c r="Q176" s="82">
        <v>4.1999999999999999E-8</v>
      </c>
      <c r="R176" s="82">
        <v>3.9550000000000002E-6</v>
      </c>
      <c r="S176" s="83">
        <v>8.0425994430455987E-12</v>
      </c>
      <c r="T176" s="83">
        <f t="shared" si="2"/>
        <v>5.3048154209505444E-11</v>
      </c>
      <c r="U176" s="83">
        <f>R176/'סכום נכסי הקרן'!$C$42</f>
        <v>1.5258926016287986E-11</v>
      </c>
    </row>
    <row r="177" spans="2:21">
      <c r="B177" s="75" t="s">
        <v>536</v>
      </c>
      <c r="C177" s="99">
        <v>1133131</v>
      </c>
      <c r="D177" s="85" t="s">
        <v>113</v>
      </c>
      <c r="E177" s="85" t="s">
        <v>288</v>
      </c>
      <c r="F177" s="99" t="s">
        <v>537</v>
      </c>
      <c r="G177" s="85" t="s">
        <v>538</v>
      </c>
      <c r="H177" s="99" t="s">
        <v>333</v>
      </c>
      <c r="I177" s="99" t="s">
        <v>292</v>
      </c>
      <c r="J177" s="99"/>
      <c r="K177" s="99">
        <v>0.91000022933233193</v>
      </c>
      <c r="L177" s="85" t="s">
        <v>122</v>
      </c>
      <c r="M177" s="86">
        <v>4.2000000000000003E-2</v>
      </c>
      <c r="N177" s="86">
        <v>3.7600417494360466E-2</v>
      </c>
      <c r="O177" s="82">
        <v>2.9448999999999999E-2</v>
      </c>
      <c r="P177" s="84">
        <v>100.76</v>
      </c>
      <c r="Q177" s="99"/>
      <c r="R177" s="82">
        <v>2.9700999999999999E-5</v>
      </c>
      <c r="S177" s="83">
        <v>1.9066959881793006E-10</v>
      </c>
      <c r="T177" s="83">
        <f t="shared" si="2"/>
        <v>3.9837755453262226E-10</v>
      </c>
      <c r="U177" s="83">
        <f>R177/'סכום נכסי הקרן'!$C$42</f>
        <v>1.1459048334001756E-10</v>
      </c>
    </row>
    <row r="178" spans="2:21">
      <c r="B178" s="75" t="s">
        <v>539</v>
      </c>
      <c r="C178" s="99">
        <v>2810372</v>
      </c>
      <c r="D178" s="85" t="s">
        <v>113</v>
      </c>
      <c r="E178" s="85" t="s">
        <v>288</v>
      </c>
      <c r="F178" s="99" t="s">
        <v>540</v>
      </c>
      <c r="G178" s="85" t="s">
        <v>405</v>
      </c>
      <c r="H178" s="99" t="s">
        <v>347</v>
      </c>
      <c r="I178" s="99" t="s">
        <v>292</v>
      </c>
      <c r="J178" s="99"/>
      <c r="K178" s="82">
        <v>8.8700000000021042</v>
      </c>
      <c r="L178" s="85" t="s">
        <v>122</v>
      </c>
      <c r="M178" s="86">
        <v>2.4E-2</v>
      </c>
      <c r="N178" s="86">
        <v>4.8000000000076523E-2</v>
      </c>
      <c r="O178" s="82">
        <v>128701.608867</v>
      </c>
      <c r="P178" s="84">
        <v>81.23</v>
      </c>
      <c r="Q178" s="99"/>
      <c r="R178" s="82">
        <v>104.544316894</v>
      </c>
      <c r="S178" s="83">
        <v>1.7136392644971139E-4</v>
      </c>
      <c r="T178" s="83">
        <f t="shared" si="2"/>
        <v>1.4022460289052636E-3</v>
      </c>
      <c r="U178" s="83">
        <f>R178/'סכום נכסי הקרן'!$C$42</f>
        <v>4.0334614333980081E-4</v>
      </c>
    </row>
    <row r="179" spans="2:21">
      <c r="B179" s="75" t="s">
        <v>541</v>
      </c>
      <c r="C179" s="99">
        <v>1138114</v>
      </c>
      <c r="D179" s="85" t="s">
        <v>113</v>
      </c>
      <c r="E179" s="85" t="s">
        <v>288</v>
      </c>
      <c r="F179" s="99" t="s">
        <v>341</v>
      </c>
      <c r="G179" s="85" t="s">
        <v>312</v>
      </c>
      <c r="H179" s="99" t="s">
        <v>342</v>
      </c>
      <c r="I179" s="99" t="s">
        <v>120</v>
      </c>
      <c r="J179" s="99"/>
      <c r="K179" s="99">
        <v>1.9699994596444461</v>
      </c>
      <c r="L179" s="85" t="s">
        <v>122</v>
      </c>
      <c r="M179" s="86">
        <v>3.39E-2</v>
      </c>
      <c r="N179" s="86">
        <v>4.3498620137096058E-2</v>
      </c>
      <c r="O179" s="82">
        <v>8.2450000000000006E-3</v>
      </c>
      <c r="P179" s="84">
        <v>98.15</v>
      </c>
      <c r="Q179" s="82">
        <v>3.1559999999999999E-6</v>
      </c>
      <c r="R179" s="82">
        <v>1.1233000000000001E-5</v>
      </c>
      <c r="S179" s="83">
        <v>1.6927554031103022E-11</v>
      </c>
      <c r="T179" s="83">
        <f t="shared" si="2"/>
        <v>1.5066748830224392E-10</v>
      </c>
      <c r="U179" s="83">
        <f>R179/'סכום נכסי הקרן'!$C$42</f>
        <v>4.3338436394680897E-11</v>
      </c>
    </row>
    <row r="180" spans="2:21">
      <c r="B180" s="75" t="s">
        <v>542</v>
      </c>
      <c r="C180" s="99">
        <v>1162866</v>
      </c>
      <c r="D180" s="85" t="s">
        <v>113</v>
      </c>
      <c r="E180" s="85" t="s">
        <v>288</v>
      </c>
      <c r="F180" s="99" t="s">
        <v>341</v>
      </c>
      <c r="G180" s="85" t="s">
        <v>312</v>
      </c>
      <c r="H180" s="99" t="s">
        <v>342</v>
      </c>
      <c r="I180" s="99" t="s">
        <v>120</v>
      </c>
      <c r="J180" s="99"/>
      <c r="K180" s="82">
        <v>6.6699999999818793</v>
      </c>
      <c r="L180" s="85" t="s">
        <v>122</v>
      </c>
      <c r="M180" s="86">
        <v>2.4399999999999998E-2</v>
      </c>
      <c r="N180" s="86">
        <v>5.0199999999896064E-2</v>
      </c>
      <c r="O180" s="82">
        <v>82213.653783000002</v>
      </c>
      <c r="P180" s="84">
        <v>86.59</v>
      </c>
      <c r="Q180" s="99"/>
      <c r="R180" s="82">
        <v>71.188801886999997</v>
      </c>
      <c r="S180" s="83">
        <v>7.483915329556192E-5</v>
      </c>
      <c r="T180" s="83">
        <f t="shared" si="2"/>
        <v>9.5485070556043184E-4</v>
      </c>
      <c r="U180" s="83">
        <f>R180/'סכום נכסי הקרן'!$C$42</f>
        <v>2.7465604581085096E-4</v>
      </c>
    </row>
    <row r="181" spans="2:21">
      <c r="B181" s="75" t="s">
        <v>543</v>
      </c>
      <c r="C181" s="99">
        <v>1132521</v>
      </c>
      <c r="D181" s="85" t="s">
        <v>113</v>
      </c>
      <c r="E181" s="85" t="s">
        <v>288</v>
      </c>
      <c r="F181" s="99" t="s">
        <v>350</v>
      </c>
      <c r="G181" s="85" t="s">
        <v>312</v>
      </c>
      <c r="H181" s="99" t="s">
        <v>342</v>
      </c>
      <c r="I181" s="99" t="s">
        <v>120</v>
      </c>
      <c r="J181" s="99"/>
      <c r="K181" s="82">
        <v>0.51000000000024592</v>
      </c>
      <c r="L181" s="85" t="s">
        <v>122</v>
      </c>
      <c r="M181" s="86">
        <v>3.5000000000000003E-2</v>
      </c>
      <c r="N181" s="86">
        <v>3.4200000000103287E-2</v>
      </c>
      <c r="O181" s="82">
        <v>79905.326490000007</v>
      </c>
      <c r="P181" s="84">
        <v>100.03</v>
      </c>
      <c r="Q181" s="82">
        <v>1.3983432270000002</v>
      </c>
      <c r="R181" s="82">
        <v>81.327637797999998</v>
      </c>
      <c r="S181" s="83">
        <v>7.0088088003368218E-4</v>
      </c>
      <c r="T181" s="83">
        <f t="shared" si="2"/>
        <v>1.0908422430854887E-3</v>
      </c>
      <c r="U181" s="83">
        <f>R181/'סכום נכסי הקרן'!$C$42</f>
        <v>3.1377304885945597E-4</v>
      </c>
    </row>
    <row r="182" spans="2:21">
      <c r="B182" s="75" t="s">
        <v>544</v>
      </c>
      <c r="C182" s="99">
        <v>7590151</v>
      </c>
      <c r="D182" s="85" t="s">
        <v>113</v>
      </c>
      <c r="E182" s="85" t="s">
        <v>288</v>
      </c>
      <c r="F182" s="99" t="s">
        <v>355</v>
      </c>
      <c r="G182" s="85" t="s">
        <v>312</v>
      </c>
      <c r="H182" s="99" t="s">
        <v>347</v>
      </c>
      <c r="I182" s="99" t="s">
        <v>292</v>
      </c>
      <c r="J182" s="99"/>
      <c r="K182" s="82">
        <v>6.2399999999969378</v>
      </c>
      <c r="L182" s="85" t="s">
        <v>122</v>
      </c>
      <c r="M182" s="86">
        <v>2.5499999999999998E-2</v>
      </c>
      <c r="N182" s="86">
        <v>5.0199999999983119E-2</v>
      </c>
      <c r="O182" s="82">
        <v>743686.04030400002</v>
      </c>
      <c r="P182" s="84">
        <v>86.05</v>
      </c>
      <c r="Q182" s="82"/>
      <c r="R182" s="82">
        <v>639.9418624540001</v>
      </c>
      <c r="S182" s="83">
        <v>5.2618635561154791E-4</v>
      </c>
      <c r="T182" s="83">
        <f t="shared" si="2"/>
        <v>8.5834980036859458E-3</v>
      </c>
      <c r="U182" s="83">
        <f>R182/'סכום נכסי הקרן'!$C$42</f>
        <v>2.4689824358814488E-3</v>
      </c>
    </row>
    <row r="183" spans="2:21">
      <c r="B183" s="75" t="s">
        <v>545</v>
      </c>
      <c r="C183" s="99">
        <v>4160156</v>
      </c>
      <c r="D183" s="85" t="s">
        <v>113</v>
      </c>
      <c r="E183" s="85" t="s">
        <v>288</v>
      </c>
      <c r="F183" s="99" t="s">
        <v>546</v>
      </c>
      <c r="G183" s="85" t="s">
        <v>312</v>
      </c>
      <c r="H183" s="99" t="s">
        <v>347</v>
      </c>
      <c r="I183" s="99" t="s">
        <v>292</v>
      </c>
      <c r="J183" s="99"/>
      <c r="K183" s="82">
        <v>1.3500000000018861</v>
      </c>
      <c r="L183" s="85" t="s">
        <v>122</v>
      </c>
      <c r="M183" s="86">
        <v>2.5499999999999998E-2</v>
      </c>
      <c r="N183" s="86">
        <v>4.1099999999984371E-2</v>
      </c>
      <c r="O183" s="82">
        <v>189313.69500000001</v>
      </c>
      <c r="P183" s="84">
        <v>98.02</v>
      </c>
      <c r="Q183" s="99"/>
      <c r="R183" s="82">
        <v>185.56528383900002</v>
      </c>
      <c r="S183" s="83">
        <v>6.2689560112058173E-4</v>
      </c>
      <c r="T183" s="83">
        <f t="shared" si="2"/>
        <v>2.4889749160611685E-3</v>
      </c>
      <c r="U183" s="83">
        <f>R183/'סכום נכסי הקרן'!$C$42</f>
        <v>7.1593601448565912E-4</v>
      </c>
    </row>
    <row r="184" spans="2:21">
      <c r="B184" s="75" t="s">
        <v>547</v>
      </c>
      <c r="C184" s="99">
        <v>2320232</v>
      </c>
      <c r="D184" s="85" t="s">
        <v>113</v>
      </c>
      <c r="E184" s="85" t="s">
        <v>288</v>
      </c>
      <c r="F184" s="99" t="s">
        <v>548</v>
      </c>
      <c r="G184" s="85" t="s">
        <v>116</v>
      </c>
      <c r="H184" s="99" t="s">
        <v>347</v>
      </c>
      <c r="I184" s="99" t="s">
        <v>292</v>
      </c>
      <c r="J184" s="99"/>
      <c r="K184" s="82">
        <v>4.3300000000035475</v>
      </c>
      <c r="L184" s="85" t="s">
        <v>122</v>
      </c>
      <c r="M184" s="86">
        <v>2.2400000000000003E-2</v>
      </c>
      <c r="N184" s="86">
        <v>4.6000000000000006E-2</v>
      </c>
      <c r="O184" s="82">
        <v>123980.289343</v>
      </c>
      <c r="P184" s="84">
        <v>90.96</v>
      </c>
      <c r="Q184" s="99"/>
      <c r="R184" s="82">
        <v>112.77247022</v>
      </c>
      <c r="S184" s="83">
        <v>3.7556956103660592E-4</v>
      </c>
      <c r="T184" s="83">
        <f t="shared" si="2"/>
        <v>1.5126097069070594E-3</v>
      </c>
      <c r="U184" s="83">
        <f>R184/'סכום נכסי הקרן'!$C$42</f>
        <v>4.3509147402301396E-4</v>
      </c>
    </row>
    <row r="185" spans="2:21">
      <c r="B185" s="75" t="s">
        <v>549</v>
      </c>
      <c r="C185" s="99">
        <v>2260420</v>
      </c>
      <c r="D185" s="85" t="s">
        <v>113</v>
      </c>
      <c r="E185" s="85" t="s">
        <v>288</v>
      </c>
      <c r="F185" s="99" t="s">
        <v>367</v>
      </c>
      <c r="G185" s="85" t="s">
        <v>312</v>
      </c>
      <c r="H185" s="99" t="s">
        <v>342</v>
      </c>
      <c r="I185" s="99" t="s">
        <v>120</v>
      </c>
      <c r="J185" s="99"/>
      <c r="K185" s="82">
        <v>0.7399999888261789</v>
      </c>
      <c r="L185" s="85" t="s">
        <v>122</v>
      </c>
      <c r="M185" s="86">
        <v>5.74E-2</v>
      </c>
      <c r="N185" s="86">
        <v>4.6199995753947995E-2</v>
      </c>
      <c r="O185" s="82">
        <v>3.5010409999999994</v>
      </c>
      <c r="P185" s="84">
        <v>102.25</v>
      </c>
      <c r="Q185" s="99"/>
      <c r="R185" s="82">
        <v>3.5797960000000001E-3</v>
      </c>
      <c r="S185" s="83">
        <v>4.6680658700247539E-7</v>
      </c>
      <c r="T185" s="83">
        <f t="shared" si="2"/>
        <v>4.8015567698247979E-8</v>
      </c>
      <c r="U185" s="83">
        <f>R185/'סכום נכסי הקרן'!$C$42</f>
        <v>1.3811338133351117E-8</v>
      </c>
    </row>
    <row r="186" spans="2:21">
      <c r="B186" s="75" t="s">
        <v>550</v>
      </c>
      <c r="C186" s="99">
        <v>1135920</v>
      </c>
      <c r="D186" s="85" t="s">
        <v>113</v>
      </c>
      <c r="E186" s="85" t="s">
        <v>288</v>
      </c>
      <c r="F186" s="99" t="s">
        <v>551</v>
      </c>
      <c r="G186" s="85" t="s">
        <v>427</v>
      </c>
      <c r="H186" s="99" t="s">
        <v>342</v>
      </c>
      <c r="I186" s="99" t="s">
        <v>120</v>
      </c>
      <c r="J186" s="99"/>
      <c r="K186" s="82">
        <v>1.4699999999961064</v>
      </c>
      <c r="L186" s="85" t="s">
        <v>122</v>
      </c>
      <c r="M186" s="86">
        <v>4.0999999999999995E-2</v>
      </c>
      <c r="N186" s="86">
        <v>4.3400000000019465E-2</v>
      </c>
      <c r="O186" s="82">
        <v>100967.304</v>
      </c>
      <c r="P186" s="84">
        <v>99.7</v>
      </c>
      <c r="Q186" s="82">
        <v>2.0698297320000001</v>
      </c>
      <c r="R186" s="82">
        <v>102.73423182000001</v>
      </c>
      <c r="S186" s="83">
        <v>3.3655768000000002E-4</v>
      </c>
      <c r="T186" s="83">
        <f t="shared" si="2"/>
        <v>1.3779674771637019E-3</v>
      </c>
      <c r="U186" s="83">
        <f>R186/'סכום נכסי הקרן'!$C$42</f>
        <v>3.9636258980570393E-4</v>
      </c>
    </row>
    <row r="187" spans="2:21">
      <c r="B187" s="75" t="s">
        <v>552</v>
      </c>
      <c r="C187" s="99">
        <v>7770209</v>
      </c>
      <c r="D187" s="85" t="s">
        <v>113</v>
      </c>
      <c r="E187" s="85" t="s">
        <v>288</v>
      </c>
      <c r="F187" s="99" t="s">
        <v>398</v>
      </c>
      <c r="G187" s="85" t="s">
        <v>399</v>
      </c>
      <c r="H187" s="99" t="s">
        <v>347</v>
      </c>
      <c r="I187" s="99" t="s">
        <v>292</v>
      </c>
      <c r="J187" s="99"/>
      <c r="K187" s="99">
        <v>3.44</v>
      </c>
      <c r="L187" s="85" t="s">
        <v>122</v>
      </c>
      <c r="M187" s="86">
        <v>5.0900000000000001E-2</v>
      </c>
      <c r="N187" s="86">
        <v>4.2300564061240949E-2</v>
      </c>
      <c r="O187" s="82">
        <v>2.398E-3</v>
      </c>
      <c r="P187" s="84">
        <v>104</v>
      </c>
      <c r="Q187" s="99"/>
      <c r="R187" s="82">
        <v>2.4819999999999997E-6</v>
      </c>
      <c r="S187" s="83">
        <v>3.3181041944437395E-12</v>
      </c>
      <c r="T187" s="83">
        <f t="shared" si="2"/>
        <v>3.3290902338304042E-11</v>
      </c>
      <c r="U187" s="83">
        <f>R187/'סכום נכסי הקרן'!$C$42</f>
        <v>9.5758923824087923E-12</v>
      </c>
    </row>
    <row r="188" spans="2:21">
      <c r="B188" s="75" t="s">
        <v>553</v>
      </c>
      <c r="C188" s="99">
        <v>7770258</v>
      </c>
      <c r="D188" s="85" t="s">
        <v>113</v>
      </c>
      <c r="E188" s="85" t="s">
        <v>288</v>
      </c>
      <c r="F188" s="99" t="s">
        <v>398</v>
      </c>
      <c r="G188" s="85" t="s">
        <v>399</v>
      </c>
      <c r="H188" s="99" t="s">
        <v>347</v>
      </c>
      <c r="I188" s="99" t="s">
        <v>292</v>
      </c>
      <c r="J188" s="99"/>
      <c r="K188" s="99">
        <v>4.5099992659695909</v>
      </c>
      <c r="L188" s="85" t="s">
        <v>122</v>
      </c>
      <c r="M188" s="86">
        <v>3.5200000000000002E-2</v>
      </c>
      <c r="N188" s="86">
        <v>4.5199332777314423E-2</v>
      </c>
      <c r="O188" s="82">
        <v>2.4736999999999999E-2</v>
      </c>
      <c r="P188" s="84">
        <v>97.08</v>
      </c>
      <c r="Q188" s="99"/>
      <c r="R188" s="82">
        <v>2.3980000000000001E-5</v>
      </c>
      <c r="S188" s="83">
        <v>3.013978563797849E-11</v>
      </c>
      <c r="T188" s="83">
        <f t="shared" si="2"/>
        <v>3.2164215877217207E-10</v>
      </c>
      <c r="U188" s="83">
        <f>R188/'סכום נכסי הקרן'!$C$42</f>
        <v>9.2518089979920582E-11</v>
      </c>
    </row>
    <row r="189" spans="2:21">
      <c r="B189" s="75" t="s">
        <v>554</v>
      </c>
      <c r="C189" s="99">
        <v>1410299</v>
      </c>
      <c r="D189" s="85" t="s">
        <v>113</v>
      </c>
      <c r="E189" s="85" t="s">
        <v>288</v>
      </c>
      <c r="F189" s="99" t="s">
        <v>401</v>
      </c>
      <c r="G189" s="85" t="s">
        <v>118</v>
      </c>
      <c r="H189" s="99" t="s">
        <v>347</v>
      </c>
      <c r="I189" s="99" t="s">
        <v>292</v>
      </c>
      <c r="J189" s="99"/>
      <c r="K189" s="82">
        <v>1.7800000001653788</v>
      </c>
      <c r="L189" s="85" t="s">
        <v>122</v>
      </c>
      <c r="M189" s="86">
        <v>2.7000000000000003E-2</v>
      </c>
      <c r="N189" s="86">
        <v>4.5600000003307571E-2</v>
      </c>
      <c r="O189" s="82">
        <v>4490.1528200000002</v>
      </c>
      <c r="P189" s="84">
        <v>96.96</v>
      </c>
      <c r="Q189" s="99"/>
      <c r="R189" s="82">
        <v>4.3536521759999998</v>
      </c>
      <c r="S189" s="83">
        <v>2.0507242674103125E-5</v>
      </c>
      <c r="T189" s="83">
        <f t="shared" si="2"/>
        <v>5.8395249559291254E-5</v>
      </c>
      <c r="U189" s="83">
        <f>R189/'סכום נכסי הקרן'!$C$42</f>
        <v>1.679698014013532E-5</v>
      </c>
    </row>
    <row r="190" spans="2:21">
      <c r="B190" s="75" t="s">
        <v>555</v>
      </c>
      <c r="C190" s="99">
        <v>2300176</v>
      </c>
      <c r="D190" s="85" t="s">
        <v>113</v>
      </c>
      <c r="E190" s="85" t="s">
        <v>288</v>
      </c>
      <c r="F190" s="99" t="s">
        <v>408</v>
      </c>
      <c r="G190" s="85" t="s">
        <v>143</v>
      </c>
      <c r="H190" s="99" t="s">
        <v>409</v>
      </c>
      <c r="I190" s="99" t="s">
        <v>120</v>
      </c>
      <c r="J190" s="99"/>
      <c r="K190" s="82">
        <v>1.8499999999972139</v>
      </c>
      <c r="L190" s="85" t="s">
        <v>122</v>
      </c>
      <c r="M190" s="86">
        <v>3.6499999999999998E-2</v>
      </c>
      <c r="N190" s="86">
        <v>4.2199999999799377E-2</v>
      </c>
      <c r="O190" s="82">
        <v>108398.52958899998</v>
      </c>
      <c r="P190" s="84">
        <v>99.32</v>
      </c>
      <c r="Q190" s="99"/>
      <c r="R190" s="82">
        <v>107.66141597799999</v>
      </c>
      <c r="S190" s="83">
        <v>6.7856321420369143E-5</v>
      </c>
      <c r="T190" s="83">
        <f t="shared" si="2"/>
        <v>1.4440554733791799E-3</v>
      </c>
      <c r="U190" s="83">
        <f>R190/'סכום נכסי הקרן'!$C$42</f>
        <v>4.1537233406247967E-4</v>
      </c>
    </row>
    <row r="191" spans="2:21">
      <c r="B191" s="75" t="s">
        <v>556</v>
      </c>
      <c r="C191" s="99">
        <v>1185941</v>
      </c>
      <c r="D191" s="85" t="s">
        <v>113</v>
      </c>
      <c r="E191" s="85" t="s">
        <v>288</v>
      </c>
      <c r="F191" s="99" t="s">
        <v>557</v>
      </c>
      <c r="G191" s="85" t="s">
        <v>119</v>
      </c>
      <c r="H191" s="99" t="s">
        <v>409</v>
      </c>
      <c r="I191" s="99" t="s">
        <v>120</v>
      </c>
      <c r="J191" s="99"/>
      <c r="K191" s="82">
        <v>2.2300000000032507</v>
      </c>
      <c r="L191" s="85" t="s">
        <v>122</v>
      </c>
      <c r="M191" s="86">
        <v>4.5999999999999999E-2</v>
      </c>
      <c r="N191" s="86">
        <v>4.8800000000053016E-2</v>
      </c>
      <c r="O191" s="82">
        <v>315522.82500000001</v>
      </c>
      <c r="P191" s="84">
        <v>100.42</v>
      </c>
      <c r="Q191" s="99"/>
      <c r="R191" s="82">
        <v>316.84801383900003</v>
      </c>
      <c r="S191" s="83">
        <v>8.1909302717997974E-4</v>
      </c>
      <c r="T191" s="83">
        <f t="shared" si="2"/>
        <v>4.2498615168411599E-3</v>
      </c>
      <c r="U191" s="83">
        <f>R191/'סכום נכסי הקרן'!$C$42</f>
        <v>1.2224425794126659E-3</v>
      </c>
    </row>
    <row r="192" spans="2:21">
      <c r="B192" s="75" t="s">
        <v>558</v>
      </c>
      <c r="C192" s="99">
        <v>1137975</v>
      </c>
      <c r="D192" s="85" t="s">
        <v>113</v>
      </c>
      <c r="E192" s="85" t="s">
        <v>288</v>
      </c>
      <c r="F192" s="99" t="s">
        <v>559</v>
      </c>
      <c r="G192" s="85" t="s">
        <v>478</v>
      </c>
      <c r="H192" s="99" t="s">
        <v>406</v>
      </c>
      <c r="I192" s="99" t="s">
        <v>292</v>
      </c>
      <c r="J192" s="99"/>
      <c r="K192" s="99">
        <v>2.19</v>
      </c>
      <c r="L192" s="85" t="s">
        <v>122</v>
      </c>
      <c r="M192" s="86">
        <v>4.3499999999999997E-2</v>
      </c>
      <c r="N192" s="86">
        <v>0.19158010563380279</v>
      </c>
      <c r="O192" s="82">
        <v>3.1129999999999994E-3</v>
      </c>
      <c r="P192" s="84">
        <v>73.94</v>
      </c>
      <c r="Q192" s="99"/>
      <c r="R192" s="82">
        <v>2.272E-6</v>
      </c>
      <c r="S192" s="83">
        <v>2.9885258195997013E-12</v>
      </c>
      <c r="T192" s="83">
        <f t="shared" si="2"/>
        <v>3.0474186185586945E-11</v>
      </c>
      <c r="U192" s="83">
        <f>R192/'סכום נכסי הקרן'!$C$42</f>
        <v>8.7656839213669546E-12</v>
      </c>
    </row>
    <row r="193" spans="2:21">
      <c r="B193" s="75" t="s">
        <v>560</v>
      </c>
      <c r="C193" s="99">
        <v>1143130</v>
      </c>
      <c r="D193" s="85" t="s">
        <v>113</v>
      </c>
      <c r="E193" s="85" t="s">
        <v>288</v>
      </c>
      <c r="F193" s="99" t="s">
        <v>429</v>
      </c>
      <c r="G193" s="85" t="s">
        <v>427</v>
      </c>
      <c r="H193" s="99" t="s">
        <v>409</v>
      </c>
      <c r="I193" s="99" t="s">
        <v>120</v>
      </c>
      <c r="J193" s="99"/>
      <c r="K193" s="82">
        <v>7.8499999999978005</v>
      </c>
      <c r="L193" s="85" t="s">
        <v>122</v>
      </c>
      <c r="M193" s="86">
        <v>3.0499999999999999E-2</v>
      </c>
      <c r="N193" s="86">
        <v>4.9400000000008798E-2</v>
      </c>
      <c r="O193" s="82">
        <v>262105.51329199999</v>
      </c>
      <c r="P193" s="84">
        <v>86.75</v>
      </c>
      <c r="Q193" s="82"/>
      <c r="R193" s="82">
        <v>227.37653276999998</v>
      </c>
      <c r="S193" s="83">
        <v>3.8394540398307509E-4</v>
      </c>
      <c r="T193" s="83">
        <f t="shared" si="2"/>
        <v>3.0497864409622316E-3</v>
      </c>
      <c r="U193" s="83">
        <f>R193/'סכום נכסי הקרן'!$C$42</f>
        <v>8.7724947948862467E-4</v>
      </c>
    </row>
    <row r="194" spans="2:21">
      <c r="B194" s="75" t="s">
        <v>561</v>
      </c>
      <c r="C194" s="99">
        <v>1157601</v>
      </c>
      <c r="D194" s="85" t="s">
        <v>113</v>
      </c>
      <c r="E194" s="85" t="s">
        <v>288</v>
      </c>
      <c r="F194" s="99" t="s">
        <v>429</v>
      </c>
      <c r="G194" s="85" t="s">
        <v>427</v>
      </c>
      <c r="H194" s="99" t="s">
        <v>409</v>
      </c>
      <c r="I194" s="99" t="s">
        <v>120</v>
      </c>
      <c r="J194" s="99"/>
      <c r="K194" s="82">
        <v>3.35</v>
      </c>
      <c r="L194" s="85" t="s">
        <v>122</v>
      </c>
      <c r="M194" s="86">
        <v>2.9100000000000001E-2</v>
      </c>
      <c r="N194" s="86">
        <v>4.3699999999986326E-2</v>
      </c>
      <c r="O194" s="82">
        <v>153247.64814</v>
      </c>
      <c r="P194" s="84">
        <v>95.45</v>
      </c>
      <c r="Q194" s="82"/>
      <c r="R194" s="82">
        <v>146.27488016000001</v>
      </c>
      <c r="S194" s="83">
        <v>2.5541274690000002E-4</v>
      </c>
      <c r="T194" s="83">
        <f t="shared" si="2"/>
        <v>1.9619753223020504E-3</v>
      </c>
      <c r="U194" s="83">
        <f>R194/'סכום נכסי הקרן'!$C$42</f>
        <v>5.6434831211196745E-4</v>
      </c>
    </row>
    <row r="195" spans="2:21">
      <c r="B195" s="75" t="s">
        <v>562</v>
      </c>
      <c r="C195" s="99">
        <v>1138163</v>
      </c>
      <c r="D195" s="85" t="s">
        <v>113</v>
      </c>
      <c r="E195" s="85" t="s">
        <v>288</v>
      </c>
      <c r="F195" s="99" t="s">
        <v>429</v>
      </c>
      <c r="G195" s="85" t="s">
        <v>427</v>
      </c>
      <c r="H195" s="99" t="s">
        <v>409</v>
      </c>
      <c r="I195" s="99" t="s">
        <v>120</v>
      </c>
      <c r="J195" s="99"/>
      <c r="K195" s="99">
        <v>5.3900009219644307</v>
      </c>
      <c r="L195" s="85" t="s">
        <v>122</v>
      </c>
      <c r="M195" s="86">
        <v>3.95E-2</v>
      </c>
      <c r="N195" s="86">
        <v>4.6603029929794315E-2</v>
      </c>
      <c r="O195" s="82">
        <v>8.4139999999999996E-3</v>
      </c>
      <c r="P195" s="84">
        <v>96.57</v>
      </c>
      <c r="Q195" s="82">
        <v>1.68E-7</v>
      </c>
      <c r="R195" s="82">
        <v>8.1189999999999997E-6</v>
      </c>
      <c r="S195" s="83">
        <v>3.5056876574041359E-11</v>
      </c>
      <c r="T195" s="83">
        <f t="shared" si="2"/>
        <v>1.0889961163766743E-10</v>
      </c>
      <c r="U195" s="83">
        <f>R195/'סכום נכסי הקרן'!$C$42</f>
        <v>3.1324202358089037E-11</v>
      </c>
    </row>
    <row r="196" spans="2:21">
      <c r="B196" s="75" t="s">
        <v>563</v>
      </c>
      <c r="C196" s="99">
        <v>1143122</v>
      </c>
      <c r="D196" s="85" t="s">
        <v>113</v>
      </c>
      <c r="E196" s="85" t="s">
        <v>288</v>
      </c>
      <c r="F196" s="99" t="s">
        <v>429</v>
      </c>
      <c r="G196" s="85" t="s">
        <v>427</v>
      </c>
      <c r="H196" s="99" t="s">
        <v>409</v>
      </c>
      <c r="I196" s="99" t="s">
        <v>120</v>
      </c>
      <c r="J196" s="99"/>
      <c r="K196" s="82">
        <v>7.0899999999960484</v>
      </c>
      <c r="L196" s="85" t="s">
        <v>122</v>
      </c>
      <c r="M196" s="86">
        <v>3.0499999999999999E-2</v>
      </c>
      <c r="N196" s="86">
        <v>4.9999999999967605E-2</v>
      </c>
      <c r="O196" s="82">
        <v>352387.21191900002</v>
      </c>
      <c r="P196" s="84">
        <v>87.6</v>
      </c>
      <c r="Q196" s="82"/>
      <c r="R196" s="82">
        <v>308.69119765799996</v>
      </c>
      <c r="S196" s="83">
        <v>4.8346959912549747E-4</v>
      </c>
      <c r="T196" s="83">
        <f t="shared" si="2"/>
        <v>4.1404546792613165E-3</v>
      </c>
      <c r="U196" s="83">
        <f>R196/'סכום נכסי הקרן'!$C$42</f>
        <v>1.1909724771030979E-3</v>
      </c>
    </row>
    <row r="197" spans="2:21">
      <c r="B197" s="75" t="s">
        <v>564</v>
      </c>
      <c r="C197" s="99">
        <v>1182666</v>
      </c>
      <c r="D197" s="85" t="s">
        <v>113</v>
      </c>
      <c r="E197" s="85" t="s">
        <v>288</v>
      </c>
      <c r="F197" s="99" t="s">
        <v>429</v>
      </c>
      <c r="G197" s="85" t="s">
        <v>427</v>
      </c>
      <c r="H197" s="99" t="s">
        <v>409</v>
      </c>
      <c r="I197" s="99" t="s">
        <v>120</v>
      </c>
      <c r="J197" s="99"/>
      <c r="K197" s="82">
        <v>8.7200000000007734</v>
      </c>
      <c r="L197" s="85" t="s">
        <v>122</v>
      </c>
      <c r="M197" s="86">
        <v>2.63E-2</v>
      </c>
      <c r="N197" s="86">
        <v>4.9899999999994525E-2</v>
      </c>
      <c r="O197" s="82">
        <v>378627.39</v>
      </c>
      <c r="P197" s="84">
        <v>81.97</v>
      </c>
      <c r="Q197" s="82">
        <v>11.125381254000001</v>
      </c>
      <c r="R197" s="82">
        <v>310.36087158300001</v>
      </c>
      <c r="S197" s="83">
        <v>5.4581484289857748E-4</v>
      </c>
      <c r="T197" s="83">
        <f t="shared" si="2"/>
        <v>4.1628499055199747E-3</v>
      </c>
      <c r="U197" s="83">
        <f>R197/'סכום נכסי הקרן'!$C$42</f>
        <v>1.1974143053946026E-3</v>
      </c>
    </row>
    <row r="198" spans="2:21">
      <c r="B198" s="75" t="s">
        <v>565</v>
      </c>
      <c r="C198" s="99">
        <v>1141647</v>
      </c>
      <c r="D198" s="85" t="s">
        <v>113</v>
      </c>
      <c r="E198" s="85" t="s">
        <v>288</v>
      </c>
      <c r="F198" s="99" t="s">
        <v>566</v>
      </c>
      <c r="G198" s="85" t="s">
        <v>117</v>
      </c>
      <c r="H198" s="99" t="s">
        <v>406</v>
      </c>
      <c r="I198" s="99" t="s">
        <v>292</v>
      </c>
      <c r="J198" s="99"/>
      <c r="K198" s="82">
        <v>0.36000000006874411</v>
      </c>
      <c r="L198" s="85" t="s">
        <v>122</v>
      </c>
      <c r="M198" s="86">
        <v>3.4000000000000002E-2</v>
      </c>
      <c r="N198" s="86">
        <v>3.9600000000687446E-2</v>
      </c>
      <c r="O198" s="82">
        <v>2900.9296840000002</v>
      </c>
      <c r="P198" s="84">
        <v>100.29</v>
      </c>
      <c r="Q198" s="99"/>
      <c r="R198" s="82">
        <v>2.9093422799999997</v>
      </c>
      <c r="S198" s="83">
        <v>2.7622005637977489E-5</v>
      </c>
      <c r="T198" s="83">
        <f t="shared" si="2"/>
        <v>3.9022816161232402E-5</v>
      </c>
      <c r="U198" s="83">
        <f>R198/'סכום נכסי הקרן'!$C$42</f>
        <v>1.1224636815822656E-5</v>
      </c>
    </row>
    <row r="199" spans="2:21">
      <c r="B199" s="75" t="s">
        <v>567</v>
      </c>
      <c r="C199" s="99">
        <v>1136068</v>
      </c>
      <c r="D199" s="85" t="s">
        <v>113</v>
      </c>
      <c r="E199" s="85" t="s">
        <v>288</v>
      </c>
      <c r="F199" s="99" t="s">
        <v>435</v>
      </c>
      <c r="G199" s="85" t="s">
        <v>427</v>
      </c>
      <c r="H199" s="99" t="s">
        <v>409</v>
      </c>
      <c r="I199" s="99" t="s">
        <v>120</v>
      </c>
      <c r="J199" s="99"/>
      <c r="K199" s="82">
        <v>1.5299999999869081</v>
      </c>
      <c r="L199" s="85" t="s">
        <v>122</v>
      </c>
      <c r="M199" s="86">
        <v>3.9199999999999999E-2</v>
      </c>
      <c r="N199" s="86">
        <v>4.2700000000049101E-2</v>
      </c>
      <c r="O199" s="82">
        <v>24162.462339999998</v>
      </c>
      <c r="P199" s="84">
        <v>101.16</v>
      </c>
      <c r="Q199" s="99"/>
      <c r="R199" s="82">
        <v>24.442747744000002</v>
      </c>
      <c r="S199" s="83">
        <v>2.5173060007042735E-5</v>
      </c>
      <c r="T199" s="83">
        <f t="shared" si="2"/>
        <v>3.2784896374911588E-4</v>
      </c>
      <c r="U199" s="83">
        <f>R199/'סכום נכסי הקרן'!$C$42</f>
        <v>9.4303433491905466E-5</v>
      </c>
    </row>
    <row r="200" spans="2:21">
      <c r="B200" s="75" t="s">
        <v>568</v>
      </c>
      <c r="C200" s="99">
        <v>1160647</v>
      </c>
      <c r="D200" s="85" t="s">
        <v>113</v>
      </c>
      <c r="E200" s="85" t="s">
        <v>288</v>
      </c>
      <c r="F200" s="99" t="s">
        <v>435</v>
      </c>
      <c r="G200" s="85" t="s">
        <v>427</v>
      </c>
      <c r="H200" s="99" t="s">
        <v>409</v>
      </c>
      <c r="I200" s="99" t="s">
        <v>120</v>
      </c>
      <c r="J200" s="99"/>
      <c r="K200" s="82">
        <v>6.5499999999961451</v>
      </c>
      <c r="L200" s="85" t="s">
        <v>122</v>
      </c>
      <c r="M200" s="86">
        <v>2.64E-2</v>
      </c>
      <c r="N200" s="86">
        <v>4.9099999999978008E-2</v>
      </c>
      <c r="O200" s="82">
        <v>802598.36728500004</v>
      </c>
      <c r="P200" s="84">
        <v>87.28</v>
      </c>
      <c r="Q200" s="99"/>
      <c r="R200" s="82">
        <v>700.50785499400001</v>
      </c>
      <c r="S200" s="83">
        <v>4.9053415026553292E-4</v>
      </c>
      <c r="T200" s="83">
        <f t="shared" si="2"/>
        <v>9.3958656679371914E-3</v>
      </c>
      <c r="U200" s="83">
        <f>R200/'סכום נכסי הקרן'!$C$42</f>
        <v>2.7026542435352814E-3</v>
      </c>
    </row>
    <row r="201" spans="2:21">
      <c r="B201" s="75" t="s">
        <v>569</v>
      </c>
      <c r="C201" s="99">
        <v>1179928</v>
      </c>
      <c r="D201" s="85" t="s">
        <v>113</v>
      </c>
      <c r="E201" s="85" t="s">
        <v>288</v>
      </c>
      <c r="F201" s="99" t="s">
        <v>435</v>
      </c>
      <c r="G201" s="85" t="s">
        <v>427</v>
      </c>
      <c r="H201" s="99" t="s">
        <v>409</v>
      </c>
      <c r="I201" s="99" t="s">
        <v>120</v>
      </c>
      <c r="J201" s="99"/>
      <c r="K201" s="82">
        <v>8.1300000000130552</v>
      </c>
      <c r="L201" s="85" t="s">
        <v>122</v>
      </c>
      <c r="M201" s="86">
        <v>2.5000000000000001E-2</v>
      </c>
      <c r="N201" s="86">
        <v>5.0900000000084482E-2</v>
      </c>
      <c r="O201" s="82">
        <v>317303.64423799998</v>
      </c>
      <c r="P201" s="84">
        <v>82.07</v>
      </c>
      <c r="Q201" s="99"/>
      <c r="R201" s="82">
        <v>260.41110082</v>
      </c>
      <c r="S201" s="83">
        <v>2.3792171070496714E-4</v>
      </c>
      <c r="T201" s="83">
        <f t="shared" si="2"/>
        <v>3.4928769239358859E-3</v>
      </c>
      <c r="U201" s="83">
        <f>R201/'סכום נכסי הקרן'!$C$42</f>
        <v>1.004701320159922E-3</v>
      </c>
    </row>
    <row r="202" spans="2:21">
      <c r="B202" s="75" t="s">
        <v>570</v>
      </c>
      <c r="C202" s="99">
        <v>1143411</v>
      </c>
      <c r="D202" s="85" t="s">
        <v>113</v>
      </c>
      <c r="E202" s="85" t="s">
        <v>288</v>
      </c>
      <c r="F202" s="99" t="s">
        <v>551</v>
      </c>
      <c r="G202" s="85" t="s">
        <v>427</v>
      </c>
      <c r="H202" s="99" t="s">
        <v>409</v>
      </c>
      <c r="I202" s="99" t="s">
        <v>120</v>
      </c>
      <c r="J202" s="99"/>
      <c r="K202" s="82">
        <v>5.8600000000017589</v>
      </c>
      <c r="L202" s="85" t="s">
        <v>122</v>
      </c>
      <c r="M202" s="86">
        <v>3.4300000000000004E-2</v>
      </c>
      <c r="N202" s="86">
        <v>4.8900000000013814E-2</v>
      </c>
      <c r="O202" s="82">
        <v>259047.65959200001</v>
      </c>
      <c r="P202" s="84">
        <v>92.24</v>
      </c>
      <c r="Q202" s="82"/>
      <c r="R202" s="82">
        <v>238.94556120299998</v>
      </c>
      <c r="S202" s="83">
        <v>8.5246695929972361E-4</v>
      </c>
      <c r="T202" s="83">
        <f t="shared" si="2"/>
        <v>3.204961056478777E-3</v>
      </c>
      <c r="U202" s="83">
        <f>R202/'סכום נכסי הקרן'!$C$42</f>
        <v>9.2188435911933994E-4</v>
      </c>
    </row>
    <row r="203" spans="2:21">
      <c r="B203" s="75" t="s">
        <v>571</v>
      </c>
      <c r="C203" s="99">
        <v>1184191</v>
      </c>
      <c r="D203" s="85" t="s">
        <v>113</v>
      </c>
      <c r="E203" s="85" t="s">
        <v>288</v>
      </c>
      <c r="F203" s="99" t="s">
        <v>551</v>
      </c>
      <c r="G203" s="85" t="s">
        <v>427</v>
      </c>
      <c r="H203" s="99" t="s">
        <v>409</v>
      </c>
      <c r="I203" s="99" t="s">
        <v>120</v>
      </c>
      <c r="J203" s="99"/>
      <c r="K203" s="82">
        <v>7.1099999999871191</v>
      </c>
      <c r="L203" s="85" t="s">
        <v>122</v>
      </c>
      <c r="M203" s="86">
        <v>2.98E-2</v>
      </c>
      <c r="N203" s="86">
        <v>4.9799999999911894E-2</v>
      </c>
      <c r="O203" s="82">
        <v>205464.25666899997</v>
      </c>
      <c r="P203" s="84">
        <v>87.28</v>
      </c>
      <c r="Q203" s="82">
        <v>3.0614174240000005</v>
      </c>
      <c r="R203" s="82">
        <v>179.32920322099997</v>
      </c>
      <c r="S203" s="83">
        <v>5.2341957456993938E-4</v>
      </c>
      <c r="T203" s="83">
        <f t="shared" ref="T203:T266" si="3">IFERROR(R203/$R$11,0)</f>
        <v>2.4053307779356124E-3</v>
      </c>
      <c r="U203" s="83">
        <f>R203/'סכום נכסי הקרן'!$C$42</f>
        <v>6.9187637029307508E-4</v>
      </c>
    </row>
    <row r="204" spans="2:21">
      <c r="B204" s="75" t="s">
        <v>572</v>
      </c>
      <c r="C204" s="99">
        <v>1139815</v>
      </c>
      <c r="D204" s="85" t="s">
        <v>113</v>
      </c>
      <c r="E204" s="85" t="s">
        <v>288</v>
      </c>
      <c r="F204" s="99" t="s">
        <v>447</v>
      </c>
      <c r="G204" s="85" t="s">
        <v>427</v>
      </c>
      <c r="H204" s="99" t="s">
        <v>409</v>
      </c>
      <c r="I204" s="99" t="s">
        <v>120</v>
      </c>
      <c r="J204" s="99"/>
      <c r="K204" s="82">
        <v>2.4599999999999249</v>
      </c>
      <c r="L204" s="85" t="s">
        <v>122</v>
      </c>
      <c r="M204" s="86">
        <v>3.61E-2</v>
      </c>
      <c r="N204" s="86">
        <v>4.2599999999976747E-2</v>
      </c>
      <c r="O204" s="82">
        <v>533190.84825299995</v>
      </c>
      <c r="P204" s="84">
        <v>100.02</v>
      </c>
      <c r="Q204" s="99"/>
      <c r="R204" s="82">
        <v>533.29746867400002</v>
      </c>
      <c r="S204" s="83">
        <v>6.9471120293550486E-4</v>
      </c>
      <c r="T204" s="83">
        <f t="shared" si="3"/>
        <v>7.1530837819866622E-3</v>
      </c>
      <c r="U204" s="83">
        <f>R204/'סכום נכסי הקרן'!$C$42</f>
        <v>2.0575339112946208E-3</v>
      </c>
    </row>
    <row r="205" spans="2:21">
      <c r="B205" s="75" t="s">
        <v>573</v>
      </c>
      <c r="C205" s="99">
        <v>1155522</v>
      </c>
      <c r="D205" s="85" t="s">
        <v>113</v>
      </c>
      <c r="E205" s="85" t="s">
        <v>288</v>
      </c>
      <c r="F205" s="99" t="s">
        <v>447</v>
      </c>
      <c r="G205" s="85" t="s">
        <v>427</v>
      </c>
      <c r="H205" s="99" t="s">
        <v>409</v>
      </c>
      <c r="I205" s="99" t="s">
        <v>120</v>
      </c>
      <c r="J205" s="99"/>
      <c r="K205" s="82">
        <v>3.4499999999999997</v>
      </c>
      <c r="L205" s="85" t="s">
        <v>122</v>
      </c>
      <c r="M205" s="86">
        <v>3.3000000000000002E-2</v>
      </c>
      <c r="N205" s="86">
        <v>4.22999999999885E-2</v>
      </c>
      <c r="O205" s="82">
        <v>177390.49972600001</v>
      </c>
      <c r="P205" s="84">
        <v>98.1</v>
      </c>
      <c r="Q205" s="99"/>
      <c r="R205" s="82">
        <v>174.02008024</v>
      </c>
      <c r="S205" s="83">
        <v>5.7529877159026414E-4</v>
      </c>
      <c r="T205" s="83">
        <f t="shared" si="3"/>
        <v>2.3341198614720685E-3</v>
      </c>
      <c r="U205" s="83">
        <f>R205/'סכום נכסי הקרן'!$C$42</f>
        <v>6.7139305429346615E-4</v>
      </c>
    </row>
    <row r="206" spans="2:21">
      <c r="B206" s="75" t="s">
        <v>574</v>
      </c>
      <c r="C206" s="99">
        <v>1159359</v>
      </c>
      <c r="D206" s="85" t="s">
        <v>113</v>
      </c>
      <c r="E206" s="85" t="s">
        <v>288</v>
      </c>
      <c r="F206" s="99" t="s">
        <v>447</v>
      </c>
      <c r="G206" s="85" t="s">
        <v>427</v>
      </c>
      <c r="H206" s="99" t="s">
        <v>409</v>
      </c>
      <c r="I206" s="99" t="s">
        <v>120</v>
      </c>
      <c r="J206" s="99"/>
      <c r="K206" s="82">
        <v>5.8099999999975411</v>
      </c>
      <c r="L206" s="85" t="s">
        <v>122</v>
      </c>
      <c r="M206" s="86">
        <v>2.6200000000000001E-2</v>
      </c>
      <c r="N206" s="86">
        <v>4.9299999999971769E-2</v>
      </c>
      <c r="O206" s="82">
        <v>497562.02768100001</v>
      </c>
      <c r="P206" s="84">
        <v>88.29</v>
      </c>
      <c r="Q206" s="99"/>
      <c r="R206" s="82">
        <v>439.29749766800001</v>
      </c>
      <c r="S206" s="83">
        <v>3.8470467849347552E-4</v>
      </c>
      <c r="T206" s="83">
        <f t="shared" si="3"/>
        <v>5.8922683691888548E-3</v>
      </c>
      <c r="U206" s="83">
        <f>R206/'סכום נכסי הקרן'!$C$42</f>
        <v>1.6948692834529598E-3</v>
      </c>
    </row>
    <row r="207" spans="2:21">
      <c r="B207" s="75" t="s">
        <v>575</v>
      </c>
      <c r="C207" s="99">
        <v>1139591</v>
      </c>
      <c r="D207" s="85" t="s">
        <v>113</v>
      </c>
      <c r="E207" s="85" t="s">
        <v>288</v>
      </c>
      <c r="F207" s="99" t="s">
        <v>576</v>
      </c>
      <c r="G207" s="85" t="s">
        <v>117</v>
      </c>
      <c r="H207" s="99" t="s">
        <v>406</v>
      </c>
      <c r="I207" s="99" t="s">
        <v>292</v>
      </c>
      <c r="J207" s="99"/>
      <c r="K207" s="82">
        <v>0.78999999999724968</v>
      </c>
      <c r="L207" s="85" t="s">
        <v>122</v>
      </c>
      <c r="M207" s="86">
        <v>2.4E-2</v>
      </c>
      <c r="N207" s="86">
        <v>4.2099999999416333E-2</v>
      </c>
      <c r="O207" s="82">
        <v>33112.083048</v>
      </c>
      <c r="P207" s="84">
        <v>98.83</v>
      </c>
      <c r="Q207" s="99"/>
      <c r="R207" s="82">
        <v>32.724671671000003</v>
      </c>
      <c r="S207" s="83">
        <v>2.3730342803550078E-4</v>
      </c>
      <c r="T207" s="83">
        <f t="shared" si="3"/>
        <v>4.3893386327652147E-4</v>
      </c>
      <c r="U207" s="83">
        <f>R207/'סכום נכסי הקרן'!$C$42</f>
        <v>1.2625621844124005E-4</v>
      </c>
    </row>
    <row r="208" spans="2:21">
      <c r="B208" s="75" t="s">
        <v>577</v>
      </c>
      <c r="C208" s="99">
        <v>1141829</v>
      </c>
      <c r="D208" s="85" t="s">
        <v>113</v>
      </c>
      <c r="E208" s="85" t="s">
        <v>288</v>
      </c>
      <c r="F208" s="99" t="s">
        <v>576</v>
      </c>
      <c r="G208" s="85" t="s">
        <v>117</v>
      </c>
      <c r="H208" s="99" t="s">
        <v>406</v>
      </c>
      <c r="I208" s="99" t="s">
        <v>292</v>
      </c>
      <c r="J208" s="99"/>
      <c r="K208" s="82">
        <v>2.7900000000005027</v>
      </c>
      <c r="L208" s="85" t="s">
        <v>122</v>
      </c>
      <c r="M208" s="86">
        <v>2.3E-2</v>
      </c>
      <c r="N208" s="86">
        <v>4.5600000000020111E-2</v>
      </c>
      <c r="O208" s="82">
        <v>209888.410401</v>
      </c>
      <c r="P208" s="84">
        <v>94.76</v>
      </c>
      <c r="Q208" s="99"/>
      <c r="R208" s="82">
        <v>198.89025771000001</v>
      </c>
      <c r="S208" s="83">
        <v>5.561847991531893E-4</v>
      </c>
      <c r="T208" s="83">
        <f t="shared" si="3"/>
        <v>2.6677019119515448E-3</v>
      </c>
      <c r="U208" s="83">
        <f>R208/'סכום נכסי הקרן'!$C$42</f>
        <v>7.6734556959730498E-4</v>
      </c>
    </row>
    <row r="209" spans="2:21">
      <c r="B209" s="75" t="s">
        <v>578</v>
      </c>
      <c r="C209" s="99">
        <v>1173566</v>
      </c>
      <c r="D209" s="85" t="s">
        <v>113</v>
      </c>
      <c r="E209" s="85" t="s">
        <v>288</v>
      </c>
      <c r="F209" s="99" t="s">
        <v>576</v>
      </c>
      <c r="G209" s="85" t="s">
        <v>117</v>
      </c>
      <c r="H209" s="99" t="s">
        <v>406</v>
      </c>
      <c r="I209" s="99" t="s">
        <v>292</v>
      </c>
      <c r="J209" s="99"/>
      <c r="K209" s="82">
        <v>2.8199999999992622</v>
      </c>
      <c r="L209" s="85" t="s">
        <v>122</v>
      </c>
      <c r="M209" s="86">
        <v>2.1499999999999998E-2</v>
      </c>
      <c r="N209" s="86">
        <v>5.02999999999705E-2</v>
      </c>
      <c r="O209" s="82">
        <v>111498.60146300001</v>
      </c>
      <c r="P209" s="84">
        <v>92.39</v>
      </c>
      <c r="Q209" s="82">
        <v>5.4667722350000005</v>
      </c>
      <c r="R209" s="82">
        <v>108.48033014400002</v>
      </c>
      <c r="S209" s="83">
        <v>1.8969856046943898E-4</v>
      </c>
      <c r="T209" s="83">
        <f t="shared" si="3"/>
        <v>1.4550395150889949E-3</v>
      </c>
      <c r="U209" s="83">
        <f>R209/'סכום נכסי הקרן'!$C$42</f>
        <v>4.1853181590133801E-4</v>
      </c>
    </row>
    <row r="210" spans="2:21">
      <c r="B210" s="75" t="s">
        <v>579</v>
      </c>
      <c r="C210" s="99">
        <v>1136464</v>
      </c>
      <c r="D210" s="85" t="s">
        <v>113</v>
      </c>
      <c r="E210" s="85" t="s">
        <v>288</v>
      </c>
      <c r="F210" s="99" t="s">
        <v>576</v>
      </c>
      <c r="G210" s="85" t="s">
        <v>117</v>
      </c>
      <c r="H210" s="99" t="s">
        <v>406</v>
      </c>
      <c r="I210" s="99" t="s">
        <v>292</v>
      </c>
      <c r="J210" s="99"/>
      <c r="K210" s="82">
        <v>1.8399999999965335</v>
      </c>
      <c r="L210" s="85" t="s">
        <v>122</v>
      </c>
      <c r="M210" s="86">
        <v>2.75E-2</v>
      </c>
      <c r="N210" s="86">
        <v>4.309999999986857E-2</v>
      </c>
      <c r="O210" s="82">
        <v>141072.24024300001</v>
      </c>
      <c r="P210" s="84">
        <v>98.16</v>
      </c>
      <c r="Q210" s="99"/>
      <c r="R210" s="82">
        <v>138.47650632200001</v>
      </c>
      <c r="S210" s="83">
        <v>5.6703827097852333E-4</v>
      </c>
      <c r="T210" s="83">
        <f t="shared" si="3"/>
        <v>1.8573762482333785E-3</v>
      </c>
      <c r="U210" s="83">
        <f>R210/'סכום נכסי הקרן'!$C$42</f>
        <v>5.3426112894094404E-4</v>
      </c>
    </row>
    <row r="211" spans="2:21">
      <c r="B211" s="75" t="s">
        <v>580</v>
      </c>
      <c r="C211" s="99">
        <v>1161678</v>
      </c>
      <c r="D211" s="85" t="s">
        <v>113</v>
      </c>
      <c r="E211" s="85" t="s">
        <v>288</v>
      </c>
      <c r="F211" s="99" t="s">
        <v>451</v>
      </c>
      <c r="G211" s="85" t="s">
        <v>118</v>
      </c>
      <c r="H211" s="99" t="s">
        <v>452</v>
      </c>
      <c r="I211" s="99" t="s">
        <v>292</v>
      </c>
      <c r="J211" s="99"/>
      <c r="K211" s="82">
        <v>2.3800000000000003</v>
      </c>
      <c r="L211" s="85" t="s">
        <v>122</v>
      </c>
      <c r="M211" s="86">
        <v>2.7999999999999997E-2</v>
      </c>
      <c r="N211" s="86">
        <v>5.4300000000086265E-2</v>
      </c>
      <c r="O211" s="82">
        <v>123125.42076199999</v>
      </c>
      <c r="P211" s="84">
        <v>94.15</v>
      </c>
      <c r="Q211" s="99"/>
      <c r="R211" s="82">
        <v>115.9225809</v>
      </c>
      <c r="S211" s="83">
        <v>3.5412569102341221E-4</v>
      </c>
      <c r="T211" s="83">
        <f t="shared" si="3"/>
        <v>1.5548619337413579E-3</v>
      </c>
      <c r="U211" s="83">
        <f>R211/'סכום נכסי הקרן'!$C$42</f>
        <v>4.4724502795708189E-4</v>
      </c>
    </row>
    <row r="212" spans="2:21">
      <c r="B212" s="75" t="s">
        <v>581</v>
      </c>
      <c r="C212" s="99">
        <v>7390149</v>
      </c>
      <c r="D212" s="85" t="s">
        <v>113</v>
      </c>
      <c r="E212" s="85" t="s">
        <v>288</v>
      </c>
      <c r="F212" s="99" t="s">
        <v>582</v>
      </c>
      <c r="G212" s="85" t="s">
        <v>461</v>
      </c>
      <c r="H212" s="99" t="s">
        <v>456</v>
      </c>
      <c r="I212" s="99" t="s">
        <v>120</v>
      </c>
      <c r="J212" s="99"/>
      <c r="K212" s="82">
        <v>1.9200000000413926</v>
      </c>
      <c r="L212" s="85" t="s">
        <v>122</v>
      </c>
      <c r="M212" s="86">
        <v>0.04</v>
      </c>
      <c r="N212" s="86">
        <v>4.3199999998344299E-2</v>
      </c>
      <c r="O212" s="82">
        <v>4857.0433489999996</v>
      </c>
      <c r="P212" s="84">
        <v>99.48</v>
      </c>
      <c r="Q212" s="99"/>
      <c r="R212" s="82">
        <v>4.8317867149999998</v>
      </c>
      <c r="S212" s="83">
        <v>1.8431738988352391E-5</v>
      </c>
      <c r="T212" s="83">
        <f t="shared" si="3"/>
        <v>6.4808436602973373E-5</v>
      </c>
      <c r="U212" s="83">
        <f>R212/'סכום נכסי הקרן'!$C$42</f>
        <v>1.8641687992583605E-5</v>
      </c>
    </row>
    <row r="213" spans="2:21">
      <c r="B213" s="75" t="s">
        <v>583</v>
      </c>
      <c r="C213" s="99">
        <v>7390222</v>
      </c>
      <c r="D213" s="85" t="s">
        <v>113</v>
      </c>
      <c r="E213" s="85" t="s">
        <v>288</v>
      </c>
      <c r="F213" s="99" t="s">
        <v>582</v>
      </c>
      <c r="G213" s="85" t="s">
        <v>461</v>
      </c>
      <c r="H213" s="99" t="s">
        <v>452</v>
      </c>
      <c r="I213" s="99" t="s">
        <v>292</v>
      </c>
      <c r="J213" s="99"/>
      <c r="K213" s="82">
        <v>3.5400000000034222</v>
      </c>
      <c r="L213" s="85" t="s">
        <v>122</v>
      </c>
      <c r="M213" s="86">
        <v>0.04</v>
      </c>
      <c r="N213" s="86">
        <v>4.7099999999823172E-2</v>
      </c>
      <c r="O213" s="82">
        <v>35221.245014</v>
      </c>
      <c r="P213" s="84">
        <v>99.55</v>
      </c>
      <c r="Q213" s="99"/>
      <c r="R213" s="82">
        <v>35.062749022000006</v>
      </c>
      <c r="S213" s="83">
        <v>6.4427653182214789E-5</v>
      </c>
      <c r="T213" s="83">
        <f t="shared" si="3"/>
        <v>4.7029434061396776E-4</v>
      </c>
      <c r="U213" s="83">
        <f>R213/'סכום נכסי הקרן'!$C$42</f>
        <v>1.3527683773814717E-4</v>
      </c>
    </row>
    <row r="214" spans="2:21">
      <c r="B214" s="75" t="s">
        <v>584</v>
      </c>
      <c r="C214" s="99">
        <v>1141191</v>
      </c>
      <c r="D214" s="85" t="s">
        <v>113</v>
      </c>
      <c r="E214" s="85" t="s">
        <v>288</v>
      </c>
      <c r="F214" s="99" t="s">
        <v>585</v>
      </c>
      <c r="G214" s="85" t="s">
        <v>489</v>
      </c>
      <c r="H214" s="99" t="s">
        <v>456</v>
      </c>
      <c r="I214" s="99" t="s">
        <v>120</v>
      </c>
      <c r="J214" s="99"/>
      <c r="K214" s="82">
        <v>1.2699999999466525</v>
      </c>
      <c r="L214" s="85" t="s">
        <v>122</v>
      </c>
      <c r="M214" s="86">
        <v>3.0499999999999999E-2</v>
      </c>
      <c r="N214" s="86">
        <v>4.8899999998654374E-2</v>
      </c>
      <c r="O214" s="82">
        <v>12841.655966</v>
      </c>
      <c r="P214" s="84">
        <v>97.8</v>
      </c>
      <c r="Q214" s="82"/>
      <c r="R214" s="82">
        <v>12.559139520999999</v>
      </c>
      <c r="S214" s="83">
        <v>1.1478831675344701E-4</v>
      </c>
      <c r="T214" s="83">
        <f t="shared" si="3"/>
        <v>1.6845491025251638E-4</v>
      </c>
      <c r="U214" s="83">
        <f>R214/'סכום נכסי הקרן'!$C$42</f>
        <v>4.8454862396757902E-5</v>
      </c>
    </row>
    <row r="215" spans="2:21">
      <c r="B215" s="75" t="s">
        <v>586</v>
      </c>
      <c r="C215" s="99">
        <v>1168368</v>
      </c>
      <c r="D215" s="85" t="s">
        <v>113</v>
      </c>
      <c r="E215" s="85" t="s">
        <v>288</v>
      </c>
      <c r="F215" s="99" t="s">
        <v>585</v>
      </c>
      <c r="G215" s="85" t="s">
        <v>489</v>
      </c>
      <c r="H215" s="99" t="s">
        <v>456</v>
      </c>
      <c r="I215" s="99" t="s">
        <v>120</v>
      </c>
      <c r="J215" s="99"/>
      <c r="K215" s="82">
        <v>3.3900000000044241</v>
      </c>
      <c r="L215" s="85" t="s">
        <v>122</v>
      </c>
      <c r="M215" s="86">
        <v>2.58E-2</v>
      </c>
      <c r="N215" s="86">
        <v>5.5200000000058987E-2</v>
      </c>
      <c r="O215" s="82">
        <v>111987.34387899999</v>
      </c>
      <c r="P215" s="84">
        <v>90.83</v>
      </c>
      <c r="Q215" s="82"/>
      <c r="R215" s="82">
        <v>101.71810444500001</v>
      </c>
      <c r="S215" s="83">
        <v>3.7016326666005581E-4</v>
      </c>
      <c r="T215" s="83">
        <f t="shared" si="3"/>
        <v>1.3643382276856996E-3</v>
      </c>
      <c r="U215" s="83">
        <f>R215/'סכום נכסי הקרן'!$C$42</f>
        <v>3.9244223267846E-4</v>
      </c>
    </row>
    <row r="216" spans="2:21">
      <c r="B216" s="75" t="s">
        <v>587</v>
      </c>
      <c r="C216" s="99">
        <v>2380046</v>
      </c>
      <c r="D216" s="85" t="s">
        <v>113</v>
      </c>
      <c r="E216" s="85" t="s">
        <v>288</v>
      </c>
      <c r="F216" s="99" t="s">
        <v>588</v>
      </c>
      <c r="G216" s="85" t="s">
        <v>118</v>
      </c>
      <c r="H216" s="99" t="s">
        <v>452</v>
      </c>
      <c r="I216" s="99" t="s">
        <v>292</v>
      </c>
      <c r="J216" s="99"/>
      <c r="K216" s="82">
        <v>1.229999999998423</v>
      </c>
      <c r="L216" s="85" t="s">
        <v>122</v>
      </c>
      <c r="M216" s="86">
        <v>2.9500000000000002E-2</v>
      </c>
      <c r="N216" s="86">
        <v>4.3000000000017524E-2</v>
      </c>
      <c r="O216" s="82">
        <v>57976.099030090292</v>
      </c>
      <c r="P216" s="84">
        <v>98.43</v>
      </c>
      <c r="Q216" s="82"/>
      <c r="R216" s="82">
        <v>57.065874282999999</v>
      </c>
      <c r="S216" s="83">
        <v>8.1063142117849824E-4</v>
      </c>
      <c r="T216" s="83">
        <f t="shared" si="3"/>
        <v>7.6542080886595062E-4</v>
      </c>
      <c r="U216" s="83">
        <f>R216/'סכום נכסי הקרן'!$C$42</f>
        <v>2.2016787705160258E-4</v>
      </c>
    </row>
    <row r="217" spans="2:21">
      <c r="B217" s="75" t="s">
        <v>589</v>
      </c>
      <c r="C217" s="99">
        <v>1147495</v>
      </c>
      <c r="D217" s="85" t="s">
        <v>113</v>
      </c>
      <c r="E217" s="85" t="s">
        <v>288</v>
      </c>
      <c r="F217" s="99" t="s">
        <v>590</v>
      </c>
      <c r="G217" s="85" t="s">
        <v>478</v>
      </c>
      <c r="H217" s="99" t="s">
        <v>452</v>
      </c>
      <c r="I217" s="99" t="s">
        <v>292</v>
      </c>
      <c r="J217" s="99"/>
      <c r="K217" s="99">
        <v>1.82</v>
      </c>
      <c r="L217" s="85" t="s">
        <v>122</v>
      </c>
      <c r="M217" s="86">
        <v>3.9E-2</v>
      </c>
      <c r="N217" s="86">
        <v>6.7910976226605968E-2</v>
      </c>
      <c r="O217" s="82">
        <v>2.0609999999999999E-3</v>
      </c>
      <c r="P217" s="84">
        <v>95.46</v>
      </c>
      <c r="Q217" s="99"/>
      <c r="R217" s="82">
        <v>1.9769999999999999E-6</v>
      </c>
      <c r="S217" s="83">
        <v>5.100798308346599E-12</v>
      </c>
      <c r="T217" s="83">
        <f t="shared" si="3"/>
        <v>2.6517370637722441E-11</v>
      </c>
      <c r="U217" s="83">
        <f>R217/'סכום נכסי הקרן'!$C$42</f>
        <v>7.6275339403796069E-12</v>
      </c>
    </row>
    <row r="218" spans="2:21">
      <c r="B218" s="75" t="s">
        <v>591</v>
      </c>
      <c r="C218" s="99">
        <v>1132505</v>
      </c>
      <c r="D218" s="85" t="s">
        <v>113</v>
      </c>
      <c r="E218" s="85" t="s">
        <v>288</v>
      </c>
      <c r="F218" s="99" t="s">
        <v>474</v>
      </c>
      <c r="G218" s="85" t="s">
        <v>323</v>
      </c>
      <c r="H218" s="99" t="s">
        <v>452</v>
      </c>
      <c r="I218" s="99" t="s">
        <v>292</v>
      </c>
      <c r="J218" s="99"/>
      <c r="K218" s="99">
        <v>1.3700001897698091</v>
      </c>
      <c r="L218" s="85" t="s">
        <v>122</v>
      </c>
      <c r="M218" s="86">
        <v>4.9000000000000002E-2</v>
      </c>
      <c r="N218" s="86">
        <v>4.5101451421800949E-2</v>
      </c>
      <c r="O218" s="82">
        <v>1.3377999999999999E-2</v>
      </c>
      <c r="P218" s="84">
        <v>101.03</v>
      </c>
      <c r="Q218" s="99"/>
      <c r="R218" s="82">
        <v>1.3504E-5</v>
      </c>
      <c r="S218" s="83">
        <v>1.9260062158028258E-11</v>
      </c>
      <c r="T218" s="83">
        <f t="shared" si="3"/>
        <v>1.8112826155377028E-10</v>
      </c>
      <c r="U218" s="83">
        <f>R218/'סכום נכסי הקרן'!$C$42</f>
        <v>5.2100262180519078E-11</v>
      </c>
    </row>
    <row r="219" spans="2:21">
      <c r="B219" s="75" t="s">
        <v>592</v>
      </c>
      <c r="C219" s="99">
        <v>1162817</v>
      </c>
      <c r="D219" s="85" t="s">
        <v>113</v>
      </c>
      <c r="E219" s="85" t="s">
        <v>288</v>
      </c>
      <c r="F219" s="99" t="s">
        <v>474</v>
      </c>
      <c r="G219" s="85" t="s">
        <v>323</v>
      </c>
      <c r="H219" s="99" t="s">
        <v>452</v>
      </c>
      <c r="I219" s="99" t="s">
        <v>292</v>
      </c>
      <c r="J219" s="99"/>
      <c r="K219" s="82">
        <v>5.3799999999990442</v>
      </c>
      <c r="L219" s="85" t="s">
        <v>122</v>
      </c>
      <c r="M219" s="86">
        <v>2.4300000000000002E-2</v>
      </c>
      <c r="N219" s="86">
        <v>5.0499999999989768E-2</v>
      </c>
      <c r="O219" s="82">
        <v>503165.91078099998</v>
      </c>
      <c r="P219" s="84">
        <v>87.42</v>
      </c>
      <c r="Q219" s="99"/>
      <c r="R219" s="82">
        <v>439.86763920900006</v>
      </c>
      <c r="S219" s="83">
        <v>3.4354824358688119E-4</v>
      </c>
      <c r="T219" s="83">
        <f t="shared" si="3"/>
        <v>5.8999156400834736E-3</v>
      </c>
      <c r="U219" s="83">
        <f>R219/'סכום נכסי הקרן'!$C$42</f>
        <v>1.6970689667887202E-3</v>
      </c>
    </row>
    <row r="220" spans="2:21">
      <c r="B220" s="75" t="s">
        <v>593</v>
      </c>
      <c r="C220" s="99">
        <v>1141415</v>
      </c>
      <c r="D220" s="85" t="s">
        <v>113</v>
      </c>
      <c r="E220" s="85" t="s">
        <v>288</v>
      </c>
      <c r="F220" s="99" t="s">
        <v>594</v>
      </c>
      <c r="G220" s="85" t="s">
        <v>143</v>
      </c>
      <c r="H220" s="99" t="s">
        <v>452</v>
      </c>
      <c r="I220" s="99" t="s">
        <v>292</v>
      </c>
      <c r="J220" s="99"/>
      <c r="K220" s="82">
        <v>0.9699999999974569</v>
      </c>
      <c r="L220" s="85" t="s">
        <v>122</v>
      </c>
      <c r="M220" s="86">
        <v>2.1600000000000001E-2</v>
      </c>
      <c r="N220" s="86">
        <v>4.1699999999944656E-2</v>
      </c>
      <c r="O220" s="82">
        <v>136202.55725899999</v>
      </c>
      <c r="P220" s="84">
        <v>98.16</v>
      </c>
      <c r="Q220" s="99"/>
      <c r="R220" s="82">
        <v>133.696430222</v>
      </c>
      <c r="S220" s="83">
        <v>5.3245094989948379E-4</v>
      </c>
      <c r="T220" s="83">
        <f t="shared" si="3"/>
        <v>1.7932614026996308E-3</v>
      </c>
      <c r="U220" s="83">
        <f>R220/'סכום נכסי הקרן'!$C$42</f>
        <v>5.158189475093065E-4</v>
      </c>
    </row>
    <row r="221" spans="2:21">
      <c r="B221" s="75" t="s">
        <v>595</v>
      </c>
      <c r="C221" s="99">
        <v>1156397</v>
      </c>
      <c r="D221" s="85" t="s">
        <v>113</v>
      </c>
      <c r="E221" s="85" t="s">
        <v>288</v>
      </c>
      <c r="F221" s="99" t="s">
        <v>594</v>
      </c>
      <c r="G221" s="85" t="s">
        <v>143</v>
      </c>
      <c r="H221" s="99" t="s">
        <v>452</v>
      </c>
      <c r="I221" s="99" t="s">
        <v>292</v>
      </c>
      <c r="J221" s="99"/>
      <c r="K221" s="82">
        <v>3.0200000000087592</v>
      </c>
      <c r="L221" s="85" t="s">
        <v>122</v>
      </c>
      <c r="M221" s="86">
        <v>0.04</v>
      </c>
      <c r="N221" s="86">
        <v>4.6200000000108446E-2</v>
      </c>
      <c r="O221" s="82">
        <v>191417.18049999996</v>
      </c>
      <c r="P221" s="84">
        <v>100.2</v>
      </c>
      <c r="Q221" s="99"/>
      <c r="R221" s="82">
        <v>191.80000846600001</v>
      </c>
      <c r="S221" s="83">
        <v>2.499730924331369E-4</v>
      </c>
      <c r="T221" s="83">
        <f t="shared" si="3"/>
        <v>2.5726008663688542E-3</v>
      </c>
      <c r="U221" s="83">
        <f>R221/'סכום נכסי הקרן'!$C$42</f>
        <v>7.3999042708118926E-4</v>
      </c>
    </row>
    <row r="222" spans="2:21">
      <c r="B222" s="75" t="s">
        <v>596</v>
      </c>
      <c r="C222" s="99">
        <v>1136134</v>
      </c>
      <c r="D222" s="85" t="s">
        <v>113</v>
      </c>
      <c r="E222" s="85" t="s">
        <v>288</v>
      </c>
      <c r="F222" s="99" t="s">
        <v>597</v>
      </c>
      <c r="G222" s="85" t="s">
        <v>598</v>
      </c>
      <c r="H222" s="99" t="s">
        <v>452</v>
      </c>
      <c r="I222" s="99" t="s">
        <v>292</v>
      </c>
      <c r="J222" s="99"/>
      <c r="K222" s="99">
        <v>1.6899986472567534</v>
      </c>
      <c r="L222" s="85" t="s">
        <v>122</v>
      </c>
      <c r="M222" s="86">
        <v>3.3500000000000002E-2</v>
      </c>
      <c r="N222" s="86">
        <v>4.3899549869699121E-2</v>
      </c>
      <c r="O222" s="82">
        <v>1.2747E-2</v>
      </c>
      <c r="P222" s="84">
        <v>99.16</v>
      </c>
      <c r="Q222" s="99"/>
      <c r="R222" s="82">
        <v>1.2663000000000001E-5</v>
      </c>
      <c r="S222" s="83">
        <v>6.1833136390889028E-11</v>
      </c>
      <c r="T222" s="83">
        <f t="shared" si="3"/>
        <v>1.6984798400884133E-10</v>
      </c>
      <c r="U222" s="83">
        <f>R222/'סכום נכסי הקרן'!$C$42</f>
        <v>4.885557020082295E-11</v>
      </c>
    </row>
    <row r="223" spans="2:21">
      <c r="B223" s="75" t="s">
        <v>599</v>
      </c>
      <c r="C223" s="99">
        <v>1141951</v>
      </c>
      <c r="D223" s="85" t="s">
        <v>113</v>
      </c>
      <c r="E223" s="85" t="s">
        <v>288</v>
      </c>
      <c r="F223" s="99" t="s">
        <v>597</v>
      </c>
      <c r="G223" s="85" t="s">
        <v>598</v>
      </c>
      <c r="H223" s="99" t="s">
        <v>452</v>
      </c>
      <c r="I223" s="99" t="s">
        <v>292</v>
      </c>
      <c r="J223" s="99"/>
      <c r="K223" s="99">
        <v>3.6400006412221693</v>
      </c>
      <c r="L223" s="85" t="s">
        <v>122</v>
      </c>
      <c r="M223" s="86">
        <v>2.6200000000000001E-2</v>
      </c>
      <c r="N223" s="86">
        <v>4.7899928690278107E-2</v>
      </c>
      <c r="O223" s="82">
        <v>1.7922E-2</v>
      </c>
      <c r="P223" s="84">
        <v>93.8</v>
      </c>
      <c r="Q223" s="99"/>
      <c r="R223" s="82">
        <v>1.6827999999999999E-5</v>
      </c>
      <c r="S223" s="83">
        <v>3.1348114760638001E-11</v>
      </c>
      <c r="T223" s="83">
        <f t="shared" si="3"/>
        <v>2.2571285437106386E-10</v>
      </c>
      <c r="U223" s="83">
        <f>R223/'סכום נכסי הקרן'!$C$42</f>
        <v>6.4924704678152776E-11</v>
      </c>
    </row>
    <row r="224" spans="2:21">
      <c r="B224" s="75" t="s">
        <v>600</v>
      </c>
      <c r="C224" s="99">
        <v>7150410</v>
      </c>
      <c r="D224" s="85" t="s">
        <v>113</v>
      </c>
      <c r="E224" s="85" t="s">
        <v>288</v>
      </c>
      <c r="F224" s="99" t="s">
        <v>601</v>
      </c>
      <c r="G224" s="85" t="s">
        <v>489</v>
      </c>
      <c r="H224" s="99" t="s">
        <v>479</v>
      </c>
      <c r="I224" s="99" t="s">
        <v>120</v>
      </c>
      <c r="J224" s="99"/>
      <c r="K224" s="99">
        <v>2.5700008683218218</v>
      </c>
      <c r="L224" s="85" t="s">
        <v>122</v>
      </c>
      <c r="M224" s="86">
        <v>2.9500000000000002E-2</v>
      </c>
      <c r="N224" s="86">
        <v>5.1298948651531312E-2</v>
      </c>
      <c r="O224" s="82">
        <v>1.0853999999999999E-2</v>
      </c>
      <c r="P224" s="84">
        <v>94.75</v>
      </c>
      <c r="Q224" s="82">
        <v>3.2390000000000002E-6</v>
      </c>
      <c r="R224" s="82">
        <v>1.3126000000000001E-5</v>
      </c>
      <c r="S224" s="83">
        <v>5.89271102172397E-11</v>
      </c>
      <c r="T224" s="83">
        <f t="shared" si="3"/>
        <v>1.7605817247887951E-10</v>
      </c>
      <c r="U224" s="83">
        <f>R224/'סכום נכסי הקרן'!$C$42</f>
        <v>5.0641886950643771E-11</v>
      </c>
    </row>
    <row r="225" spans="2:21">
      <c r="B225" s="75" t="s">
        <v>602</v>
      </c>
      <c r="C225" s="99">
        <v>7150444</v>
      </c>
      <c r="D225" s="85" t="s">
        <v>113</v>
      </c>
      <c r="E225" s="85" t="s">
        <v>288</v>
      </c>
      <c r="F225" s="99" t="s">
        <v>601</v>
      </c>
      <c r="G225" s="85" t="s">
        <v>489</v>
      </c>
      <c r="H225" s="99" t="s">
        <v>479</v>
      </c>
      <c r="I225" s="99" t="s">
        <v>120</v>
      </c>
      <c r="J225" s="99"/>
      <c r="K225" s="99">
        <v>3.8900012831632096</v>
      </c>
      <c r="L225" s="85" t="s">
        <v>122</v>
      </c>
      <c r="M225" s="86">
        <v>2.5499999999999998E-2</v>
      </c>
      <c r="N225" s="86">
        <v>5.6100303789372703E-2</v>
      </c>
      <c r="O225" s="82">
        <v>2.1035000000000005E-2</v>
      </c>
      <c r="P225" s="84">
        <v>89.16</v>
      </c>
      <c r="Q225" s="82">
        <v>2.5199999999999998E-7</v>
      </c>
      <c r="R225" s="82">
        <v>1.8763E-5</v>
      </c>
      <c r="S225" s="83">
        <v>3.6124611447903974E-11</v>
      </c>
      <c r="T225" s="83">
        <f t="shared" si="3"/>
        <v>2.5166688177824287E-10</v>
      </c>
      <c r="U225" s="83">
        <f>R225/'סכום נכסי הקרן'!$C$42</f>
        <v>7.2390196926324017E-11</v>
      </c>
    </row>
    <row r="226" spans="2:21">
      <c r="B226" s="75" t="s">
        <v>603</v>
      </c>
      <c r="C226" s="99">
        <v>1155878</v>
      </c>
      <c r="D226" s="85" t="s">
        <v>113</v>
      </c>
      <c r="E226" s="85" t="s">
        <v>288</v>
      </c>
      <c r="F226" s="99" t="s">
        <v>604</v>
      </c>
      <c r="G226" s="85" t="s">
        <v>427</v>
      </c>
      <c r="H226" s="99" t="s">
        <v>479</v>
      </c>
      <c r="I226" s="99" t="s">
        <v>120</v>
      </c>
      <c r="J226" s="99"/>
      <c r="K226" s="82">
        <v>2.7600000000044687</v>
      </c>
      <c r="L226" s="85" t="s">
        <v>122</v>
      </c>
      <c r="M226" s="86">
        <v>3.27E-2</v>
      </c>
      <c r="N226" s="86">
        <v>4.800000000013032E-2</v>
      </c>
      <c r="O226" s="82">
        <v>111373.17945700001</v>
      </c>
      <c r="P226" s="84">
        <v>96.46</v>
      </c>
      <c r="Q226" s="99"/>
      <c r="R226" s="82">
        <v>107.43056887699998</v>
      </c>
      <c r="S226" s="83">
        <v>3.5290129837163689E-4</v>
      </c>
      <c r="T226" s="83">
        <f t="shared" si="3"/>
        <v>1.4409591364353961E-3</v>
      </c>
      <c r="U226" s="83">
        <f>R226/'סכום נכסי הקרן'!$C$42</f>
        <v>4.1448169466039785E-4</v>
      </c>
    </row>
    <row r="227" spans="2:21">
      <c r="B227" s="75" t="s">
        <v>605</v>
      </c>
      <c r="C227" s="99">
        <v>1191832</v>
      </c>
      <c r="D227" s="85" t="s">
        <v>113</v>
      </c>
      <c r="E227" s="85" t="s">
        <v>288</v>
      </c>
      <c r="F227" s="99" t="s">
        <v>481</v>
      </c>
      <c r="G227" s="85" t="s">
        <v>118</v>
      </c>
      <c r="H227" s="99" t="s">
        <v>482</v>
      </c>
      <c r="I227" s="99" t="s">
        <v>292</v>
      </c>
      <c r="J227" s="99"/>
      <c r="K227" s="82">
        <v>2.8000000000045095</v>
      </c>
      <c r="L227" s="85" t="s">
        <v>122</v>
      </c>
      <c r="M227" s="86">
        <v>0.05</v>
      </c>
      <c r="N227" s="86">
        <v>6.050000000009019E-2</v>
      </c>
      <c r="O227" s="82">
        <v>222565.59378399997</v>
      </c>
      <c r="P227" s="84">
        <v>99.65</v>
      </c>
      <c r="Q227" s="99"/>
      <c r="R227" s="82">
        <v>221.78661937999996</v>
      </c>
      <c r="S227" s="83">
        <v>1.0378534366559725E-3</v>
      </c>
      <c r="T227" s="83">
        <f t="shared" si="3"/>
        <v>2.9748093012579332E-3</v>
      </c>
      <c r="U227" s="83">
        <f>R227/'סכום נכסי הקרן'!$C$42</f>
        <v>8.5568283603591473E-4</v>
      </c>
    </row>
    <row r="228" spans="2:21">
      <c r="B228" s="75" t="s">
        <v>606</v>
      </c>
      <c r="C228" s="99">
        <v>7200249</v>
      </c>
      <c r="D228" s="85" t="s">
        <v>113</v>
      </c>
      <c r="E228" s="85" t="s">
        <v>288</v>
      </c>
      <c r="F228" s="99" t="s">
        <v>607</v>
      </c>
      <c r="G228" s="85" t="s">
        <v>525</v>
      </c>
      <c r="H228" s="99" t="s">
        <v>479</v>
      </c>
      <c r="I228" s="99" t="s">
        <v>120</v>
      </c>
      <c r="J228" s="99"/>
      <c r="K228" s="82">
        <v>5.5400000000012293</v>
      </c>
      <c r="L228" s="85" t="s">
        <v>122</v>
      </c>
      <c r="M228" s="86">
        <v>7.4999999999999997E-3</v>
      </c>
      <c r="N228" s="86">
        <v>4.1300000000001537E-2</v>
      </c>
      <c r="O228" s="82">
        <v>311862.76023000001</v>
      </c>
      <c r="P228" s="84">
        <v>83.5</v>
      </c>
      <c r="Q228" s="99"/>
      <c r="R228" s="82">
        <v>260.40540479200001</v>
      </c>
      <c r="S228" s="83">
        <v>5.8666804662677323E-4</v>
      </c>
      <c r="T228" s="83">
        <f t="shared" si="3"/>
        <v>3.4928005234879152E-3</v>
      </c>
      <c r="U228" s="83">
        <f>R228/'סכום נכסי הקרן'!$C$42</f>
        <v>1.0046793441119224E-3</v>
      </c>
    </row>
    <row r="229" spans="2:21">
      <c r="B229" s="75" t="s">
        <v>608</v>
      </c>
      <c r="C229" s="99">
        <v>7200173</v>
      </c>
      <c r="D229" s="85" t="s">
        <v>113</v>
      </c>
      <c r="E229" s="85" t="s">
        <v>288</v>
      </c>
      <c r="F229" s="99" t="s">
        <v>607</v>
      </c>
      <c r="G229" s="85" t="s">
        <v>525</v>
      </c>
      <c r="H229" s="99" t="s">
        <v>479</v>
      </c>
      <c r="I229" s="99" t="s">
        <v>120</v>
      </c>
      <c r="J229" s="99"/>
      <c r="K229" s="82">
        <v>2.8499999999948593</v>
      </c>
      <c r="L229" s="85" t="s">
        <v>122</v>
      </c>
      <c r="M229" s="86">
        <v>3.4500000000000003E-2</v>
      </c>
      <c r="N229" s="86">
        <v>4.9599999999917745E-2</v>
      </c>
      <c r="O229" s="82">
        <v>140219.45003199999</v>
      </c>
      <c r="P229" s="84">
        <v>97.11</v>
      </c>
      <c r="Q229" s="99"/>
      <c r="R229" s="82">
        <v>136.16710322200001</v>
      </c>
      <c r="S229" s="83">
        <v>3.1904133294289786E-4</v>
      </c>
      <c r="T229" s="83">
        <f t="shared" si="3"/>
        <v>1.8264003767338311E-3</v>
      </c>
      <c r="U229" s="83">
        <f>R229/'סכום נכסי הקרן'!$C$42</f>
        <v>5.2535113879058088E-4</v>
      </c>
    </row>
    <row r="230" spans="2:21">
      <c r="B230" s="75" t="s">
        <v>609</v>
      </c>
      <c r="C230" s="99">
        <v>1168483</v>
      </c>
      <c r="D230" s="85" t="s">
        <v>113</v>
      </c>
      <c r="E230" s="85" t="s">
        <v>288</v>
      </c>
      <c r="F230" s="99" t="s">
        <v>610</v>
      </c>
      <c r="G230" s="85" t="s">
        <v>525</v>
      </c>
      <c r="H230" s="99" t="s">
        <v>479</v>
      </c>
      <c r="I230" s="99" t="s">
        <v>120</v>
      </c>
      <c r="J230" s="99"/>
      <c r="K230" s="82">
        <v>4.5600000000030718</v>
      </c>
      <c r="L230" s="85" t="s">
        <v>122</v>
      </c>
      <c r="M230" s="86">
        <v>2.5000000000000001E-3</v>
      </c>
      <c r="N230" s="86">
        <v>5.9200000000005595E-2</v>
      </c>
      <c r="O230" s="82">
        <v>183910.80414699999</v>
      </c>
      <c r="P230" s="84">
        <v>77.900000000000006</v>
      </c>
      <c r="Q230" s="99"/>
      <c r="R230" s="82">
        <v>143.266510326</v>
      </c>
      <c r="S230" s="83">
        <v>3.2458551884215019E-4</v>
      </c>
      <c r="T230" s="83">
        <f t="shared" si="3"/>
        <v>1.9216242560888375E-3</v>
      </c>
      <c r="U230" s="83">
        <f>R230/'סכום נכסי הקרן'!$C$42</f>
        <v>5.5274161357173014E-4</v>
      </c>
    </row>
    <row r="231" spans="2:21">
      <c r="B231" s="75" t="s">
        <v>611</v>
      </c>
      <c r="C231" s="99">
        <v>1162825</v>
      </c>
      <c r="D231" s="85" t="s">
        <v>113</v>
      </c>
      <c r="E231" s="85" t="s">
        <v>288</v>
      </c>
      <c r="F231" s="99" t="s">
        <v>612</v>
      </c>
      <c r="G231" s="85" t="s">
        <v>489</v>
      </c>
      <c r="H231" s="99" t="s">
        <v>479</v>
      </c>
      <c r="I231" s="99" t="s">
        <v>120</v>
      </c>
      <c r="J231" s="99"/>
      <c r="K231" s="99">
        <v>3.2200000121581729</v>
      </c>
      <c r="L231" s="85" t="s">
        <v>122</v>
      </c>
      <c r="M231" s="86">
        <v>2.4E-2</v>
      </c>
      <c r="N231" s="86">
        <v>5.3699904451134879E-2</v>
      </c>
      <c r="O231" s="82">
        <v>0.12095</v>
      </c>
      <c r="P231" s="84">
        <v>91.74</v>
      </c>
      <c r="Q231" s="99"/>
      <c r="R231" s="82">
        <v>1.10938E-4</v>
      </c>
      <c r="S231" s="83">
        <v>4.5401842530268898E-10</v>
      </c>
      <c r="T231" s="83">
        <f t="shared" si="3"/>
        <v>1.4880040788101429E-9</v>
      </c>
      <c r="U231" s="83">
        <f>R231/'סכום נכסי הקרן'!$C$42</f>
        <v>4.2801383929076019E-10</v>
      </c>
    </row>
    <row r="232" spans="2:21">
      <c r="B232" s="75" t="s">
        <v>613</v>
      </c>
      <c r="C232" s="99">
        <v>2590388</v>
      </c>
      <c r="D232" s="85" t="s">
        <v>113</v>
      </c>
      <c r="E232" s="85" t="s">
        <v>288</v>
      </c>
      <c r="F232" s="99" t="s">
        <v>614</v>
      </c>
      <c r="G232" s="85" t="s">
        <v>323</v>
      </c>
      <c r="H232" s="99" t="s">
        <v>482</v>
      </c>
      <c r="I232" s="99" t="s">
        <v>292</v>
      </c>
      <c r="J232" s="99"/>
      <c r="K232" s="82">
        <v>0.98000000002553933</v>
      </c>
      <c r="L232" s="85" t="s">
        <v>122</v>
      </c>
      <c r="M232" s="86">
        <v>5.9000000000000004E-2</v>
      </c>
      <c r="N232" s="86">
        <v>4.7500000001227845E-2</v>
      </c>
      <c r="O232" s="82">
        <v>10063.678164000001</v>
      </c>
      <c r="P232" s="84">
        <v>101.16</v>
      </c>
      <c r="Q232" s="82"/>
      <c r="R232" s="82">
        <v>10.180416812999999</v>
      </c>
      <c r="S232" s="83">
        <v>1.9123253674384009E-5</v>
      </c>
      <c r="T232" s="83">
        <f t="shared" si="3"/>
        <v>1.3654925942176128E-4</v>
      </c>
      <c r="U232" s="83">
        <f>R232/'סכום נכסי הקרן'!$C$42</f>
        <v>3.9277427803929533E-5</v>
      </c>
    </row>
    <row r="233" spans="2:21">
      <c r="B233" s="75" t="s">
        <v>615</v>
      </c>
      <c r="C233" s="99">
        <v>2590511</v>
      </c>
      <c r="D233" s="85" t="s">
        <v>113</v>
      </c>
      <c r="E233" s="85" t="s">
        <v>288</v>
      </c>
      <c r="F233" s="99" t="s">
        <v>614</v>
      </c>
      <c r="G233" s="85" t="s">
        <v>323</v>
      </c>
      <c r="H233" s="99" t="s">
        <v>482</v>
      </c>
      <c r="I233" s="99" t="s">
        <v>292</v>
      </c>
      <c r="J233" s="99"/>
      <c r="K233" s="99">
        <v>3.5499998050223858</v>
      </c>
      <c r="L233" s="85" t="s">
        <v>122</v>
      </c>
      <c r="M233" s="86">
        <v>2.7000000000000003E-2</v>
      </c>
      <c r="N233" s="86">
        <v>5.459989441134324E-2</v>
      </c>
      <c r="O233" s="82">
        <v>8.6832000000000006E-2</v>
      </c>
      <c r="P233" s="84">
        <v>91.59</v>
      </c>
      <c r="Q233" s="99"/>
      <c r="R233" s="82">
        <v>7.9554000000000004E-5</v>
      </c>
      <c r="S233" s="83">
        <v>1.1281286217544847E-10</v>
      </c>
      <c r="T233" s="83">
        <f t="shared" si="3"/>
        <v>1.067052556253602E-9</v>
      </c>
      <c r="U233" s="83">
        <f>R233/'סכום נכסי הקרן'!$C$42</f>
        <v>3.0693011385582164E-10</v>
      </c>
    </row>
    <row r="234" spans="2:21">
      <c r="B234" s="75" t="s">
        <v>616</v>
      </c>
      <c r="C234" s="99">
        <v>1132836</v>
      </c>
      <c r="D234" s="85" t="s">
        <v>113</v>
      </c>
      <c r="E234" s="85" t="s">
        <v>288</v>
      </c>
      <c r="F234" s="99" t="s">
        <v>495</v>
      </c>
      <c r="G234" s="85" t="s">
        <v>143</v>
      </c>
      <c r="H234" s="99" t="s">
        <v>482</v>
      </c>
      <c r="I234" s="99" t="s">
        <v>292</v>
      </c>
      <c r="J234" s="99"/>
      <c r="K234" s="82">
        <v>1.4699999999712516</v>
      </c>
      <c r="L234" s="85" t="s">
        <v>122</v>
      </c>
      <c r="M234" s="86">
        <v>4.1399999999999999E-2</v>
      </c>
      <c r="N234" s="86">
        <v>4.7099999999437897E-2</v>
      </c>
      <c r="O234" s="82">
        <v>23013.298384000002</v>
      </c>
      <c r="P234" s="84">
        <v>99.2</v>
      </c>
      <c r="Q234" s="82">
        <v>0.47637526699999999</v>
      </c>
      <c r="R234" s="82">
        <v>23.305567261</v>
      </c>
      <c r="S234" s="83">
        <v>6.8150362679427509E-5</v>
      </c>
      <c r="T234" s="83">
        <f t="shared" si="3"/>
        <v>3.1259603691568378E-4</v>
      </c>
      <c r="U234" s="83">
        <f>R234/'סכום נכסי הקרן'!$C$42</f>
        <v>8.9916037067818566E-5</v>
      </c>
    </row>
    <row r="235" spans="2:21">
      <c r="B235" s="75" t="s">
        <v>617</v>
      </c>
      <c r="C235" s="99">
        <v>1139252</v>
      </c>
      <c r="D235" s="85" t="s">
        <v>113</v>
      </c>
      <c r="E235" s="85" t="s">
        <v>288</v>
      </c>
      <c r="F235" s="99" t="s">
        <v>495</v>
      </c>
      <c r="G235" s="85" t="s">
        <v>143</v>
      </c>
      <c r="H235" s="99" t="s">
        <v>482</v>
      </c>
      <c r="I235" s="99" t="s">
        <v>292</v>
      </c>
      <c r="J235" s="99"/>
      <c r="K235" s="82">
        <v>2.0299999999988851</v>
      </c>
      <c r="L235" s="85" t="s">
        <v>122</v>
      </c>
      <c r="M235" s="86">
        <v>3.5499999999999997E-2</v>
      </c>
      <c r="N235" s="86">
        <v>4.6900000000040888E-2</v>
      </c>
      <c r="O235" s="82">
        <v>135143.855086</v>
      </c>
      <c r="P235" s="84">
        <v>99.54</v>
      </c>
      <c r="Q235" s="99"/>
      <c r="R235" s="82">
        <v>134.52218740500001</v>
      </c>
      <c r="S235" s="83">
        <v>2.716766297740569E-4</v>
      </c>
      <c r="T235" s="83">
        <f t="shared" si="3"/>
        <v>1.8043372293452418E-3</v>
      </c>
      <c r="U235" s="83">
        <f>R235/'סכום נכסי הקרן'!$C$42</f>
        <v>5.1900483063517641E-4</v>
      </c>
    </row>
    <row r="236" spans="2:21">
      <c r="B236" s="75" t="s">
        <v>618</v>
      </c>
      <c r="C236" s="99">
        <v>1143080</v>
      </c>
      <c r="D236" s="85" t="s">
        <v>113</v>
      </c>
      <c r="E236" s="85" t="s">
        <v>288</v>
      </c>
      <c r="F236" s="99" t="s">
        <v>495</v>
      </c>
      <c r="G236" s="85" t="s">
        <v>143</v>
      </c>
      <c r="H236" s="99" t="s">
        <v>482</v>
      </c>
      <c r="I236" s="99" t="s">
        <v>292</v>
      </c>
      <c r="J236" s="99"/>
      <c r="K236" s="82">
        <v>2.489999999999982</v>
      </c>
      <c r="L236" s="85" t="s">
        <v>122</v>
      </c>
      <c r="M236" s="86">
        <v>2.5000000000000001E-2</v>
      </c>
      <c r="N236" s="86">
        <v>4.9100000000007478E-2</v>
      </c>
      <c r="O236" s="82">
        <v>567705.39786400006</v>
      </c>
      <c r="P236" s="84">
        <v>96.6</v>
      </c>
      <c r="Q236" s="99"/>
      <c r="R236" s="82">
        <v>548.40340174899995</v>
      </c>
      <c r="S236" s="83">
        <v>4.2685302811771837E-4</v>
      </c>
      <c r="T236" s="83">
        <f t="shared" si="3"/>
        <v>7.3556986662448335E-3</v>
      </c>
      <c r="U236" s="83">
        <f>R236/'סכום נכסי הקרן'!$C$42</f>
        <v>2.11581464838651E-3</v>
      </c>
    </row>
    <row r="237" spans="2:21">
      <c r="B237" s="75" t="s">
        <v>619</v>
      </c>
      <c r="C237" s="99">
        <v>1189190</v>
      </c>
      <c r="D237" s="85" t="s">
        <v>113</v>
      </c>
      <c r="E237" s="85" t="s">
        <v>288</v>
      </c>
      <c r="F237" s="99" t="s">
        <v>495</v>
      </c>
      <c r="G237" s="85" t="s">
        <v>143</v>
      </c>
      <c r="H237" s="99" t="s">
        <v>482</v>
      </c>
      <c r="I237" s="99" t="s">
        <v>292</v>
      </c>
      <c r="J237" s="99"/>
      <c r="K237" s="82">
        <v>4.6599999999944908</v>
      </c>
      <c r="L237" s="85" t="s">
        <v>122</v>
      </c>
      <c r="M237" s="86">
        <v>4.7300000000000002E-2</v>
      </c>
      <c r="N237" s="86">
        <v>5.1999999999943015E-2</v>
      </c>
      <c r="O237" s="82">
        <v>211417.12063399999</v>
      </c>
      <c r="P237" s="84">
        <v>99.59</v>
      </c>
      <c r="Q237" s="99"/>
      <c r="R237" s="82">
        <v>210.55031422599998</v>
      </c>
      <c r="S237" s="83">
        <v>5.3534841835331656E-4</v>
      </c>
      <c r="T237" s="83">
        <f t="shared" si="3"/>
        <v>2.8240974811430276E-3</v>
      </c>
      <c r="U237" s="83">
        <f>R237/'סכום נכסי הקרן'!$C$42</f>
        <v>8.1233164790915841E-4</v>
      </c>
    </row>
    <row r="238" spans="2:21">
      <c r="B238" s="75" t="s">
        <v>620</v>
      </c>
      <c r="C238" s="99">
        <v>1137512</v>
      </c>
      <c r="D238" s="85" t="s">
        <v>113</v>
      </c>
      <c r="E238" s="85" t="s">
        <v>288</v>
      </c>
      <c r="F238" s="99" t="s">
        <v>621</v>
      </c>
      <c r="G238" s="85" t="s">
        <v>478</v>
      </c>
      <c r="H238" s="99" t="s">
        <v>479</v>
      </c>
      <c r="I238" s="99" t="s">
        <v>120</v>
      </c>
      <c r="J238" s="99"/>
      <c r="K238" s="82">
        <v>1.3199999999964496</v>
      </c>
      <c r="L238" s="85" t="s">
        <v>122</v>
      </c>
      <c r="M238" s="86">
        <v>3.5000000000000003E-2</v>
      </c>
      <c r="N238" s="86">
        <v>4.9599999999961765E-2</v>
      </c>
      <c r="O238" s="82">
        <v>147243.98499999999</v>
      </c>
      <c r="P238" s="84">
        <v>99.47</v>
      </c>
      <c r="Q238" s="99"/>
      <c r="R238" s="82">
        <v>146.463595161</v>
      </c>
      <c r="S238" s="83">
        <v>5.1201051881215656E-4</v>
      </c>
      <c r="T238" s="83">
        <f t="shared" si="3"/>
        <v>1.9645065441667013E-3</v>
      </c>
      <c r="U238" s="83">
        <f>R238/'סכום נכסי הקרן'!$C$42</f>
        <v>5.6507640016213755E-4</v>
      </c>
    </row>
    <row r="239" spans="2:21">
      <c r="B239" s="75" t="s">
        <v>622</v>
      </c>
      <c r="C239" s="99">
        <v>1168038</v>
      </c>
      <c r="D239" s="85" t="s">
        <v>113</v>
      </c>
      <c r="E239" s="85" t="s">
        <v>288</v>
      </c>
      <c r="F239" s="99" t="s">
        <v>621</v>
      </c>
      <c r="G239" s="85" t="s">
        <v>478</v>
      </c>
      <c r="H239" s="99" t="s">
        <v>479</v>
      </c>
      <c r="I239" s="99" t="s">
        <v>120</v>
      </c>
      <c r="J239" s="99"/>
      <c r="K239" s="82">
        <v>2.419999999996937</v>
      </c>
      <c r="L239" s="85" t="s">
        <v>122</v>
      </c>
      <c r="M239" s="86">
        <v>4.99E-2</v>
      </c>
      <c r="N239" s="86">
        <v>5.2499999999808589E-2</v>
      </c>
      <c r="O239" s="82">
        <v>77776.895923000004</v>
      </c>
      <c r="P239" s="84">
        <v>100.76</v>
      </c>
      <c r="Q239" s="99"/>
      <c r="R239" s="82">
        <v>78.368001222000004</v>
      </c>
      <c r="S239" s="83">
        <v>3.3633252291027026E-4</v>
      </c>
      <c r="T239" s="83">
        <f t="shared" si="3"/>
        <v>1.0511448328483861E-3</v>
      </c>
      <c r="U239" s="83">
        <f>R239/'סכום נכסי הקרן'!$C$42</f>
        <v>3.0235436983334121E-4</v>
      </c>
    </row>
    <row r="240" spans="2:21">
      <c r="B240" s="75" t="s">
        <v>623</v>
      </c>
      <c r="C240" s="99">
        <v>1190008</v>
      </c>
      <c r="D240" s="85" t="s">
        <v>113</v>
      </c>
      <c r="E240" s="85" t="s">
        <v>288</v>
      </c>
      <c r="F240" s="99" t="s">
        <v>624</v>
      </c>
      <c r="G240" s="85" t="s">
        <v>489</v>
      </c>
      <c r="H240" s="99" t="s">
        <v>482</v>
      </c>
      <c r="I240" s="99" t="s">
        <v>292</v>
      </c>
      <c r="J240" s="99"/>
      <c r="K240" s="82">
        <v>4.2800000000067326</v>
      </c>
      <c r="L240" s="85" t="s">
        <v>122</v>
      </c>
      <c r="M240" s="86">
        <v>5.3399999999999996E-2</v>
      </c>
      <c r="N240" s="86">
        <v>5.9000000000096184E-2</v>
      </c>
      <c r="O240" s="82">
        <v>209423.01638000002</v>
      </c>
      <c r="P240" s="84">
        <v>99.3</v>
      </c>
      <c r="Q240" s="99"/>
      <c r="R240" s="82">
        <v>207.95706186999999</v>
      </c>
      <c r="S240" s="83">
        <v>8.3769206552000003E-4</v>
      </c>
      <c r="T240" s="83">
        <f t="shared" si="3"/>
        <v>2.7893143582896139E-3</v>
      </c>
      <c r="U240" s="83">
        <f>R240/'סכום נכסי הקרן'!$C$42</f>
        <v>8.0232652885940659E-4</v>
      </c>
    </row>
    <row r="241" spans="2:21">
      <c r="B241" s="75" t="s">
        <v>625</v>
      </c>
      <c r="C241" s="99">
        <v>1188572</v>
      </c>
      <c r="D241" s="85" t="s">
        <v>113</v>
      </c>
      <c r="E241" s="85" t="s">
        <v>288</v>
      </c>
      <c r="F241" s="99" t="s">
        <v>626</v>
      </c>
      <c r="G241" s="85" t="s">
        <v>489</v>
      </c>
      <c r="H241" s="99" t="s">
        <v>500</v>
      </c>
      <c r="I241" s="99" t="s">
        <v>120</v>
      </c>
      <c r="J241" s="99"/>
      <c r="K241" s="82">
        <v>3.8000000000005909</v>
      </c>
      <c r="L241" s="85" t="s">
        <v>122</v>
      </c>
      <c r="M241" s="86">
        <v>4.53E-2</v>
      </c>
      <c r="N241" s="86">
        <v>6.0200000000011231E-2</v>
      </c>
      <c r="O241" s="82">
        <v>356581.59986900003</v>
      </c>
      <c r="P241" s="84">
        <v>94.9</v>
      </c>
      <c r="Q241" s="82">
        <v>6.151472205000001</v>
      </c>
      <c r="R241" s="82">
        <v>338.39595018099999</v>
      </c>
      <c r="S241" s="83">
        <v>7.1316319973800007E-4</v>
      </c>
      <c r="T241" s="83">
        <f t="shared" si="3"/>
        <v>4.538882566137499E-3</v>
      </c>
      <c r="U241" s="83">
        <f>R241/'סכום נכסי הקרן'!$C$42</f>
        <v>1.3055774381854244E-3</v>
      </c>
    </row>
    <row r="242" spans="2:21">
      <c r="B242" s="75" t="s">
        <v>627</v>
      </c>
      <c r="C242" s="99">
        <v>1150812</v>
      </c>
      <c r="D242" s="85" t="s">
        <v>113</v>
      </c>
      <c r="E242" s="85" t="s">
        <v>288</v>
      </c>
      <c r="F242" s="99" t="s">
        <v>509</v>
      </c>
      <c r="G242" s="85" t="s">
        <v>510</v>
      </c>
      <c r="H242" s="99" t="s">
        <v>500</v>
      </c>
      <c r="I242" s="99" t="s">
        <v>120</v>
      </c>
      <c r="J242" s="99"/>
      <c r="K242" s="82">
        <v>2.1299999999975769</v>
      </c>
      <c r="L242" s="85" t="s">
        <v>122</v>
      </c>
      <c r="M242" s="86">
        <v>3.7499999999999999E-2</v>
      </c>
      <c r="N242" s="86">
        <v>6.3599999999830348E-2</v>
      </c>
      <c r="O242" s="82">
        <v>86982.582840000003</v>
      </c>
      <c r="P242" s="84">
        <v>94.87</v>
      </c>
      <c r="Q242" s="99"/>
      <c r="R242" s="82">
        <v>82.520376339999999</v>
      </c>
      <c r="S242" s="83">
        <v>3.1937285859843996E-4</v>
      </c>
      <c r="T242" s="83">
        <f t="shared" si="3"/>
        <v>1.1068403665008204E-3</v>
      </c>
      <c r="U242" s="83">
        <f>R242/'סכום נכסי הקרן'!$C$42</f>
        <v>3.1837479580488028E-4</v>
      </c>
    </row>
    <row r="243" spans="2:21">
      <c r="B243" s="75" t="s">
        <v>628</v>
      </c>
      <c r="C243" s="99">
        <v>1161785</v>
      </c>
      <c r="D243" s="85" t="s">
        <v>113</v>
      </c>
      <c r="E243" s="85" t="s">
        <v>288</v>
      </c>
      <c r="F243" s="99" t="s">
        <v>509</v>
      </c>
      <c r="G243" s="85" t="s">
        <v>510</v>
      </c>
      <c r="H243" s="99" t="s">
        <v>500</v>
      </c>
      <c r="I243" s="99" t="s">
        <v>120</v>
      </c>
      <c r="J243" s="99"/>
      <c r="K243" s="82">
        <v>3.8499999999992216</v>
      </c>
      <c r="L243" s="85" t="s">
        <v>122</v>
      </c>
      <c r="M243" s="86">
        <v>2.6600000000000002E-2</v>
      </c>
      <c r="N243" s="86">
        <v>7.0299999999962642E-2</v>
      </c>
      <c r="O243" s="82">
        <v>601187.82212499995</v>
      </c>
      <c r="P243" s="84">
        <v>85.5</v>
      </c>
      <c r="Q243" s="99"/>
      <c r="R243" s="82">
        <v>514.01560796399997</v>
      </c>
      <c r="S243" s="83">
        <v>6.9039867168578289E-4</v>
      </c>
      <c r="T243" s="83">
        <f t="shared" si="3"/>
        <v>6.8944574557185754E-3</v>
      </c>
      <c r="U243" s="83">
        <f>R243/'סכום נכסי הקרן'!$C$42</f>
        <v>1.9831418794285624E-3</v>
      </c>
    </row>
    <row r="244" spans="2:21">
      <c r="B244" s="75" t="s">
        <v>629</v>
      </c>
      <c r="C244" s="99">
        <v>1169721</v>
      </c>
      <c r="D244" s="85" t="s">
        <v>113</v>
      </c>
      <c r="E244" s="85" t="s">
        <v>288</v>
      </c>
      <c r="F244" s="99" t="s">
        <v>509</v>
      </c>
      <c r="G244" s="85" t="s">
        <v>510</v>
      </c>
      <c r="H244" s="99" t="s">
        <v>500</v>
      </c>
      <c r="I244" s="99" t="s">
        <v>120</v>
      </c>
      <c r="J244" s="99"/>
      <c r="K244" s="82">
        <v>3.2200000000104216</v>
      </c>
      <c r="L244" s="85" t="s">
        <v>122</v>
      </c>
      <c r="M244" s="86">
        <v>0.04</v>
      </c>
      <c r="N244" s="86">
        <v>3.7500000000118418E-2</v>
      </c>
      <c r="O244" s="82">
        <v>83275.308157000007</v>
      </c>
      <c r="P244" s="84">
        <v>101.4</v>
      </c>
      <c r="Q244" s="99"/>
      <c r="R244" s="82">
        <v>84.441163396000007</v>
      </c>
      <c r="S244" s="83">
        <v>8.6937630612932094E-4</v>
      </c>
      <c r="T244" s="83">
        <f t="shared" si="3"/>
        <v>1.1326037566273209E-3</v>
      </c>
      <c r="U244" s="83">
        <f>R244/'סכום נכסי הקרן'!$C$42</f>
        <v>3.2578545258883673E-4</v>
      </c>
    </row>
    <row r="245" spans="2:21">
      <c r="B245" s="75" t="s">
        <v>630</v>
      </c>
      <c r="C245" s="99">
        <v>1137314</v>
      </c>
      <c r="D245" s="85" t="s">
        <v>113</v>
      </c>
      <c r="E245" s="85" t="s">
        <v>288</v>
      </c>
      <c r="F245" s="99" t="s">
        <v>631</v>
      </c>
      <c r="G245" s="85" t="s">
        <v>478</v>
      </c>
      <c r="H245" s="99" t="s">
        <v>632</v>
      </c>
      <c r="I245" s="99" t="s">
        <v>120</v>
      </c>
      <c r="J245" s="99"/>
      <c r="K245" s="99">
        <v>0.74000062765108354</v>
      </c>
      <c r="L245" s="85" t="s">
        <v>122</v>
      </c>
      <c r="M245" s="86">
        <v>4.8499999999999995E-2</v>
      </c>
      <c r="N245" s="86">
        <v>7.1601056470884175E-2</v>
      </c>
      <c r="O245" s="82">
        <v>7.9509999999999997E-3</v>
      </c>
      <c r="P245" s="84">
        <v>99.61</v>
      </c>
      <c r="Q245" s="99"/>
      <c r="R245" s="82">
        <v>7.9509999999999989E-6</v>
      </c>
      <c r="S245" s="83">
        <v>3.6146614012416992E-11</v>
      </c>
      <c r="T245" s="83">
        <f t="shared" si="3"/>
        <v>1.0664623871549373E-10</v>
      </c>
      <c r="U245" s="83">
        <f>R245/'סכום נכסי הקרן'!$C$42</f>
        <v>3.0676035589255567E-11</v>
      </c>
    </row>
    <row r="246" spans="2:21">
      <c r="B246" s="75" t="s">
        <v>633</v>
      </c>
      <c r="C246" s="99">
        <v>1140136</v>
      </c>
      <c r="D246" s="85" t="s">
        <v>113</v>
      </c>
      <c r="E246" s="85" t="s">
        <v>288</v>
      </c>
      <c r="F246" s="99" t="s">
        <v>634</v>
      </c>
      <c r="G246" s="85" t="s">
        <v>478</v>
      </c>
      <c r="H246" s="99" t="s">
        <v>514</v>
      </c>
      <c r="I246" s="99"/>
      <c r="J246" s="99"/>
      <c r="K246" s="82">
        <v>1.0799999999996786</v>
      </c>
      <c r="L246" s="85" t="s">
        <v>122</v>
      </c>
      <c r="M246" s="86">
        <v>4.9500000000000002E-2</v>
      </c>
      <c r="N246" s="86">
        <v>0.64549999999974672</v>
      </c>
      <c r="O246" s="82">
        <v>200402.06210400001</v>
      </c>
      <c r="P246" s="84">
        <v>62.1</v>
      </c>
      <c r="Q246" s="99"/>
      <c r="R246" s="82">
        <v>124.39457001299999</v>
      </c>
      <c r="S246" s="83">
        <v>3.459103185876337E-4</v>
      </c>
      <c r="T246" s="83">
        <f t="shared" si="3"/>
        <v>1.668496165075789E-3</v>
      </c>
      <c r="U246" s="83">
        <f>R246/'סכום נכסי הקרן'!$C$42</f>
        <v>4.7993111015330543E-4</v>
      </c>
    </row>
    <row r="247" spans="2:21">
      <c r="B247" s="75" t="s">
        <v>635</v>
      </c>
      <c r="C247" s="99">
        <v>1143304</v>
      </c>
      <c r="D247" s="85" t="s">
        <v>113</v>
      </c>
      <c r="E247" s="85" t="s">
        <v>288</v>
      </c>
      <c r="F247" s="99" t="s">
        <v>634</v>
      </c>
      <c r="G247" s="85" t="s">
        <v>478</v>
      </c>
      <c r="H247" s="99" t="s">
        <v>514</v>
      </c>
      <c r="I247" s="99"/>
      <c r="J247" s="99"/>
      <c r="K247" s="82">
        <v>4.3600000044229938</v>
      </c>
      <c r="L247" s="85" t="s">
        <v>122</v>
      </c>
      <c r="M247" s="86">
        <v>0.04</v>
      </c>
      <c r="N247" s="86">
        <v>9.9900000122214294</v>
      </c>
      <c r="O247" s="82">
        <v>34365.865159000001</v>
      </c>
      <c r="P247" s="84">
        <v>1</v>
      </c>
      <c r="Q247" s="99"/>
      <c r="R247" s="82">
        <v>0.343658668</v>
      </c>
      <c r="S247" s="83">
        <v>4.1897380103847785E-4</v>
      </c>
      <c r="T247" s="83">
        <f t="shared" si="3"/>
        <v>4.6094710532230682E-6</v>
      </c>
      <c r="U247" s="83">
        <f>R247/'סכום נכסי הקרן'!$C$42</f>
        <v>1.3258817167808028E-6</v>
      </c>
    </row>
    <row r="248" spans="2:21">
      <c r="B248" s="75" t="s">
        <v>636</v>
      </c>
      <c r="C248" s="99">
        <v>7200116</v>
      </c>
      <c r="D248" s="85" t="s">
        <v>113</v>
      </c>
      <c r="E248" s="85" t="s">
        <v>288</v>
      </c>
      <c r="F248" s="99" t="s">
        <v>607</v>
      </c>
      <c r="G248" s="85" t="s">
        <v>525</v>
      </c>
      <c r="H248" s="99" t="s">
        <v>514</v>
      </c>
      <c r="I248" s="99"/>
      <c r="J248" s="99"/>
      <c r="K248" s="82">
        <v>1.8399999999808372</v>
      </c>
      <c r="L248" s="85" t="s">
        <v>122</v>
      </c>
      <c r="M248" s="86">
        <v>4.2500000000000003E-2</v>
      </c>
      <c r="N248" s="86">
        <v>4.8299999998898141E-2</v>
      </c>
      <c r="O248" s="82">
        <v>18704.078173999998</v>
      </c>
      <c r="P248" s="84">
        <v>100.44</v>
      </c>
      <c r="Q248" s="99"/>
      <c r="R248" s="82">
        <v>18.786376328999999</v>
      </c>
      <c r="S248" s="83">
        <v>1.9242878779835389E-4</v>
      </c>
      <c r="T248" s="83">
        <f t="shared" si="3"/>
        <v>2.5198042693769777E-4</v>
      </c>
      <c r="U248" s="83">
        <f>R248/'סכום נכסי הקרן'!$C$42</f>
        <v>7.2480385971771143E-5</v>
      </c>
    </row>
    <row r="249" spans="2:21">
      <c r="B249" s="75" t="s">
        <v>637</v>
      </c>
      <c r="C249" s="99">
        <v>1183581</v>
      </c>
      <c r="D249" s="85" t="s">
        <v>113</v>
      </c>
      <c r="E249" s="85" t="s">
        <v>288</v>
      </c>
      <c r="F249" s="99" t="s">
        <v>638</v>
      </c>
      <c r="G249" s="85" t="s">
        <v>312</v>
      </c>
      <c r="H249" s="99" t="s">
        <v>514</v>
      </c>
      <c r="I249" s="99"/>
      <c r="J249" s="99"/>
      <c r="K249" s="82">
        <v>2.9700000000044557</v>
      </c>
      <c r="L249" s="85" t="s">
        <v>122</v>
      </c>
      <c r="M249" s="86">
        <v>0.01</v>
      </c>
      <c r="N249" s="86">
        <v>5.6500000000067808E-2</v>
      </c>
      <c r="O249" s="82">
        <v>58998.561304000003</v>
      </c>
      <c r="P249" s="84">
        <v>87.5</v>
      </c>
      <c r="Q249" s="99"/>
      <c r="R249" s="82">
        <v>51.623741140999996</v>
      </c>
      <c r="S249" s="83">
        <v>3.2776978502222225E-4</v>
      </c>
      <c r="T249" s="83">
        <f t="shared" si="3"/>
        <v>6.9242583588352926E-4</v>
      </c>
      <c r="U249" s="83">
        <f>R249/'סכום נכסי הקרן'!$C$42</f>
        <v>1.9917138982415204E-4</v>
      </c>
    </row>
    <row r="250" spans="2:21">
      <c r="B250" s="72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82"/>
      <c r="P250" s="84"/>
      <c r="Q250" s="99"/>
      <c r="R250" s="99"/>
      <c r="S250" s="99"/>
      <c r="T250" s="83"/>
      <c r="U250" s="99"/>
    </row>
    <row r="251" spans="2:21">
      <c r="B251" s="88" t="s">
        <v>45</v>
      </c>
      <c r="C251" s="71"/>
      <c r="D251" s="71"/>
      <c r="E251" s="71"/>
      <c r="F251" s="71"/>
      <c r="G251" s="71"/>
      <c r="H251" s="71"/>
      <c r="I251" s="71"/>
      <c r="J251" s="71"/>
      <c r="K251" s="79">
        <v>3.8487440541877156</v>
      </c>
      <c r="L251" s="71"/>
      <c r="M251" s="71"/>
      <c r="N251" s="90">
        <v>7.8499877896363535E-2</v>
      </c>
      <c r="O251" s="79"/>
      <c r="P251" s="81"/>
      <c r="Q251" s="79">
        <v>2.4950059520000001</v>
      </c>
      <c r="R251" s="79">
        <v>1650.0732565300004</v>
      </c>
      <c r="S251" s="71"/>
      <c r="T251" s="80">
        <f t="shared" si="3"/>
        <v>2.2132323784926498E-2</v>
      </c>
      <c r="U251" s="80">
        <f>R251/'סכום נכסי הקרן'!$C$42</f>
        <v>6.3662062560927088E-3</v>
      </c>
    </row>
    <row r="252" spans="2:21">
      <c r="B252" s="75" t="s">
        <v>639</v>
      </c>
      <c r="C252" s="99">
        <v>1178250</v>
      </c>
      <c r="D252" s="85" t="s">
        <v>113</v>
      </c>
      <c r="E252" s="85" t="s">
        <v>288</v>
      </c>
      <c r="F252" s="99" t="s">
        <v>640</v>
      </c>
      <c r="G252" s="85" t="s">
        <v>538</v>
      </c>
      <c r="H252" s="99" t="s">
        <v>347</v>
      </c>
      <c r="I252" s="99" t="s">
        <v>292</v>
      </c>
      <c r="J252" s="99"/>
      <c r="K252" s="82">
        <v>3.220000000001173</v>
      </c>
      <c r="L252" s="85" t="s">
        <v>122</v>
      </c>
      <c r="M252" s="86">
        <v>2.12E-2</v>
      </c>
      <c r="N252" s="86">
        <v>5.6800000000046931E-2</v>
      </c>
      <c r="O252" s="82">
        <v>177664.592301</v>
      </c>
      <c r="P252" s="84">
        <v>95.95</v>
      </c>
      <c r="Q252" s="82">
        <v>2.009830038</v>
      </c>
      <c r="R252" s="82">
        <v>170.46917829</v>
      </c>
      <c r="S252" s="83">
        <v>1.0152262417200001E-3</v>
      </c>
      <c r="T252" s="83">
        <f t="shared" si="3"/>
        <v>2.2864918477612131E-3</v>
      </c>
      <c r="U252" s="83">
        <f>R252/'סכום נכסי הקרן'!$C$42</f>
        <v>6.5769319332099018E-4</v>
      </c>
    </row>
    <row r="253" spans="2:21">
      <c r="B253" s="75" t="s">
        <v>641</v>
      </c>
      <c r="C253" s="99">
        <v>1178268</v>
      </c>
      <c r="D253" s="85" t="s">
        <v>113</v>
      </c>
      <c r="E253" s="85" t="s">
        <v>288</v>
      </c>
      <c r="F253" s="99" t="s">
        <v>640</v>
      </c>
      <c r="G253" s="85" t="s">
        <v>538</v>
      </c>
      <c r="H253" s="99" t="s">
        <v>347</v>
      </c>
      <c r="I253" s="99" t="s">
        <v>292</v>
      </c>
      <c r="J253" s="99"/>
      <c r="K253" s="82">
        <v>5.4100000000118946</v>
      </c>
      <c r="L253" s="85" t="s">
        <v>122</v>
      </c>
      <c r="M253" s="86">
        <v>2.6699999999999998E-2</v>
      </c>
      <c r="N253" s="86">
        <v>6.1900000000079294E-2</v>
      </c>
      <c r="O253" s="82">
        <v>34053.773540000002</v>
      </c>
      <c r="P253" s="84">
        <v>88.88</v>
      </c>
      <c r="Q253" s="82">
        <v>0.48517574600000002</v>
      </c>
      <c r="R253" s="82">
        <v>30.266994004000001</v>
      </c>
      <c r="S253" s="83">
        <v>1.8336083103596813E-4</v>
      </c>
      <c r="T253" s="83">
        <f t="shared" si="3"/>
        <v>4.0596919478694531E-4</v>
      </c>
      <c r="U253" s="83">
        <f>R253/'סכום נכסי הקרן'!$C$42</f>
        <v>1.1677416491592113E-4</v>
      </c>
    </row>
    <row r="254" spans="2:21">
      <c r="B254" s="75" t="s">
        <v>642</v>
      </c>
      <c r="C254" s="99">
        <v>2320174</v>
      </c>
      <c r="D254" s="85" t="s">
        <v>113</v>
      </c>
      <c r="E254" s="85" t="s">
        <v>288</v>
      </c>
      <c r="F254" s="99" t="s">
        <v>548</v>
      </c>
      <c r="G254" s="85" t="s">
        <v>116</v>
      </c>
      <c r="H254" s="99" t="s">
        <v>347</v>
      </c>
      <c r="I254" s="99" t="s">
        <v>292</v>
      </c>
      <c r="J254" s="99"/>
      <c r="K254" s="99">
        <v>1.4599986172134891</v>
      </c>
      <c r="L254" s="85" t="s">
        <v>122</v>
      </c>
      <c r="M254" s="86">
        <v>3.49E-2</v>
      </c>
      <c r="N254" s="86">
        <v>6.6901651242968596E-2</v>
      </c>
      <c r="O254" s="82">
        <v>1.1780000000000002E-2</v>
      </c>
      <c r="P254" s="84">
        <v>93.84</v>
      </c>
      <c r="Q254" s="99"/>
      <c r="R254" s="82">
        <v>1.1022000000000001E-5</v>
      </c>
      <c r="S254" s="83">
        <v>1.1692443394283486E-11</v>
      </c>
      <c r="T254" s="83">
        <f t="shared" si="3"/>
        <v>1.4783735921546624E-10</v>
      </c>
      <c r="U254" s="83">
        <f>R254/'סכום נכסי הקרן'!$C$42</f>
        <v>4.2524369798110288E-11</v>
      </c>
    </row>
    <row r="255" spans="2:21">
      <c r="B255" s="75" t="s">
        <v>643</v>
      </c>
      <c r="C255" s="99">
        <v>2320224</v>
      </c>
      <c r="D255" s="85" t="s">
        <v>113</v>
      </c>
      <c r="E255" s="85" t="s">
        <v>288</v>
      </c>
      <c r="F255" s="99" t="s">
        <v>548</v>
      </c>
      <c r="G255" s="85" t="s">
        <v>116</v>
      </c>
      <c r="H255" s="99" t="s">
        <v>347</v>
      </c>
      <c r="I255" s="99" t="s">
        <v>292</v>
      </c>
      <c r="J255" s="99"/>
      <c r="K255" s="99">
        <v>4.1299987391703761</v>
      </c>
      <c r="L255" s="85" t="s">
        <v>122</v>
      </c>
      <c r="M255" s="86">
        <v>3.7699999999999997E-2</v>
      </c>
      <c r="N255" s="86">
        <v>6.609810380129974E-2</v>
      </c>
      <c r="O255" s="82">
        <v>1.2116E-2</v>
      </c>
      <c r="P255" s="84">
        <v>92.89</v>
      </c>
      <c r="Q255" s="99"/>
      <c r="R255" s="82">
        <v>1.1233000000000001E-5</v>
      </c>
      <c r="S255" s="83">
        <v>9.9812764566435623E-11</v>
      </c>
      <c r="T255" s="83">
        <f t="shared" si="3"/>
        <v>1.5066748830224392E-10</v>
      </c>
      <c r="U255" s="83">
        <f>R255/'סכום נכסי הקרן'!$C$42</f>
        <v>4.3338436394680897E-11</v>
      </c>
    </row>
    <row r="256" spans="2:21">
      <c r="B256" s="75" t="s">
        <v>644</v>
      </c>
      <c r="C256" s="99">
        <v>1141332</v>
      </c>
      <c r="D256" s="85" t="s">
        <v>113</v>
      </c>
      <c r="E256" s="85" t="s">
        <v>288</v>
      </c>
      <c r="F256" s="99" t="s">
        <v>645</v>
      </c>
      <c r="G256" s="85" t="s">
        <v>116</v>
      </c>
      <c r="H256" s="99" t="s">
        <v>456</v>
      </c>
      <c r="I256" s="99" t="s">
        <v>120</v>
      </c>
      <c r="J256" s="99"/>
      <c r="K256" s="82">
        <v>3.8100000000003527</v>
      </c>
      <c r="L256" s="85" t="s">
        <v>122</v>
      </c>
      <c r="M256" s="86">
        <v>4.6900000000000004E-2</v>
      </c>
      <c r="N256" s="86">
        <v>8.2400000000014101E-2</v>
      </c>
      <c r="O256" s="82">
        <v>540239.995474</v>
      </c>
      <c r="P256" s="84">
        <v>89.22</v>
      </c>
      <c r="Q256" s="99"/>
      <c r="R256" s="82">
        <v>482.00213454300001</v>
      </c>
      <c r="S256" s="83">
        <v>3.442101493211407E-4</v>
      </c>
      <c r="T256" s="83">
        <f t="shared" si="3"/>
        <v>6.4650628476732881E-3</v>
      </c>
      <c r="U256" s="83">
        <f>R256/'סכום נכסי הקרן'!$C$42</f>
        <v>1.8596295602236472E-3</v>
      </c>
    </row>
    <row r="257" spans="2:21">
      <c r="B257" s="75" t="s">
        <v>646</v>
      </c>
      <c r="C257" s="99">
        <v>1143593</v>
      </c>
      <c r="D257" s="85" t="s">
        <v>113</v>
      </c>
      <c r="E257" s="85" t="s">
        <v>288</v>
      </c>
      <c r="F257" s="99" t="s">
        <v>645</v>
      </c>
      <c r="G257" s="85" t="s">
        <v>116</v>
      </c>
      <c r="H257" s="99" t="s">
        <v>456</v>
      </c>
      <c r="I257" s="99" t="s">
        <v>120</v>
      </c>
      <c r="J257" s="99"/>
      <c r="K257" s="82">
        <v>3.9299999999996378</v>
      </c>
      <c r="L257" s="85" t="s">
        <v>122</v>
      </c>
      <c r="M257" s="86">
        <v>4.6900000000000004E-2</v>
      </c>
      <c r="N257" s="86">
        <v>8.0899999999994296E-2</v>
      </c>
      <c r="O257" s="82">
        <v>1063005.4030770001</v>
      </c>
      <c r="P257" s="84">
        <v>91</v>
      </c>
      <c r="Q257" s="99"/>
      <c r="R257" s="82">
        <v>967.33492209500002</v>
      </c>
      <c r="S257" s="83">
        <v>7.9658041014375475E-4</v>
      </c>
      <c r="T257" s="83">
        <f t="shared" si="3"/>
        <v>1.2974799524534892E-2</v>
      </c>
      <c r="U257" s="83">
        <f>R257/'סכום נכסי הקרן'!$C$42</f>
        <v>3.7321092311553244E-3</v>
      </c>
    </row>
    <row r="258" spans="2:21">
      <c r="B258" s="75" t="s">
        <v>647</v>
      </c>
      <c r="C258" s="99">
        <v>2590396</v>
      </c>
      <c r="D258" s="85" t="s">
        <v>113</v>
      </c>
      <c r="E258" s="85" t="s">
        <v>288</v>
      </c>
      <c r="F258" s="99" t="s">
        <v>614</v>
      </c>
      <c r="G258" s="85" t="s">
        <v>323</v>
      </c>
      <c r="H258" s="99" t="s">
        <v>482</v>
      </c>
      <c r="I258" s="99" t="s">
        <v>292</v>
      </c>
      <c r="J258" s="99"/>
      <c r="K258" s="99">
        <v>0.5</v>
      </c>
      <c r="L258" s="85" t="s">
        <v>122</v>
      </c>
      <c r="M258" s="86">
        <v>6.7000000000000004E-2</v>
      </c>
      <c r="N258" s="86">
        <v>6.1193426042983577E-2</v>
      </c>
      <c r="O258" s="82">
        <v>4.333E-3</v>
      </c>
      <c r="P258" s="84">
        <v>90.97</v>
      </c>
      <c r="Q258" s="82">
        <v>1.68E-7</v>
      </c>
      <c r="R258" s="82">
        <v>3.9550000000000002E-6</v>
      </c>
      <c r="S258" s="83">
        <v>1.0279856214870585E-11</v>
      </c>
      <c r="T258" s="83">
        <f t="shared" si="3"/>
        <v>5.3048154209505444E-11</v>
      </c>
      <c r="U258" s="83">
        <f>R258/'סכום נכסי הקרן'!$C$42</f>
        <v>1.5258926016287986E-11</v>
      </c>
    </row>
    <row r="259" spans="2:21">
      <c r="B259" s="75" t="s">
        <v>648</v>
      </c>
      <c r="C259" s="99">
        <v>2590461</v>
      </c>
      <c r="D259" s="85" t="s">
        <v>113</v>
      </c>
      <c r="E259" s="85" t="s">
        <v>288</v>
      </c>
      <c r="F259" s="99" t="s">
        <v>614</v>
      </c>
      <c r="G259" s="85" t="s">
        <v>323</v>
      </c>
      <c r="H259" s="99" t="s">
        <v>482</v>
      </c>
      <c r="I259" s="99" t="s">
        <v>292</v>
      </c>
      <c r="J259" s="99"/>
      <c r="K259" s="99">
        <v>1.79</v>
      </c>
      <c r="L259" s="85" t="s">
        <v>122</v>
      </c>
      <c r="M259" s="86">
        <v>4.7E-2</v>
      </c>
      <c r="N259" s="86">
        <v>6.9315561959654187E-2</v>
      </c>
      <c r="O259" s="82">
        <v>1.4300000000000001E-3</v>
      </c>
      <c r="P259" s="84">
        <v>93.89</v>
      </c>
      <c r="Q259" s="99"/>
      <c r="R259" s="82">
        <v>1.3879999999999997E-6</v>
      </c>
      <c r="S259" s="83">
        <v>2.6910788290382085E-12</v>
      </c>
      <c r="T259" s="83">
        <f t="shared" si="3"/>
        <v>1.8617152476053991E-11</v>
      </c>
      <c r="U259" s="83">
        <f>R259/'סכום נכסי הקרן'!$C$42</f>
        <v>5.3550921139336841E-12</v>
      </c>
    </row>
    <row r="260" spans="2:21">
      <c r="B260" s="72"/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82"/>
      <c r="P260" s="84"/>
      <c r="Q260" s="99"/>
      <c r="R260" s="99"/>
      <c r="S260" s="99"/>
      <c r="T260" s="83"/>
      <c r="U260" s="99"/>
    </row>
    <row r="261" spans="2:21">
      <c r="B261" s="70" t="s">
        <v>181</v>
      </c>
      <c r="C261" s="71"/>
      <c r="D261" s="71"/>
      <c r="E261" s="71"/>
      <c r="F261" s="71"/>
      <c r="G261" s="71"/>
      <c r="H261" s="71"/>
      <c r="I261" s="71"/>
      <c r="J261" s="71"/>
      <c r="K261" s="79">
        <v>5.4762345817386278</v>
      </c>
      <c r="L261" s="71"/>
      <c r="M261" s="71"/>
      <c r="N261" s="90">
        <v>6.9133272809270646E-2</v>
      </c>
      <c r="O261" s="79"/>
      <c r="P261" s="81"/>
      <c r="Q261" s="71"/>
      <c r="R261" s="79">
        <v>12200.090908571996</v>
      </c>
      <c r="S261" s="71"/>
      <c r="T261" s="80">
        <f t="shared" si="3"/>
        <v>0.16363901488948485</v>
      </c>
      <c r="U261" s="80">
        <f>R261/'סכום נכסי הקרן'!$C$42</f>
        <v>4.7069604188593621E-2</v>
      </c>
    </row>
    <row r="262" spans="2:21">
      <c r="B262" s="88" t="s">
        <v>60</v>
      </c>
      <c r="C262" s="71"/>
      <c r="D262" s="71"/>
      <c r="E262" s="71"/>
      <c r="F262" s="71"/>
      <c r="G262" s="71"/>
      <c r="H262" s="71"/>
      <c r="I262" s="71"/>
      <c r="J262" s="71"/>
      <c r="K262" s="79">
        <v>5.8315804391740889</v>
      </c>
      <c r="L262" s="71"/>
      <c r="M262" s="71"/>
      <c r="N262" s="90">
        <v>6.787727435480434E-2</v>
      </c>
      <c r="O262" s="79"/>
      <c r="P262" s="81"/>
      <c r="Q262" s="71"/>
      <c r="R262" s="79">
        <v>1487.217239225</v>
      </c>
      <c r="S262" s="71"/>
      <c r="T262" s="80">
        <f t="shared" si="3"/>
        <v>1.9947946763449492E-2</v>
      </c>
      <c r="U262" s="80">
        <f>R262/'סכום נכסי הקרן'!$C$42</f>
        <v>5.7378856696541957E-3</v>
      </c>
    </row>
    <row r="263" spans="2:21">
      <c r="B263" s="75" t="s">
        <v>649</v>
      </c>
      <c r="C263" s="99" t="s">
        <v>650</v>
      </c>
      <c r="D263" s="85" t="s">
        <v>28</v>
      </c>
      <c r="E263" s="85" t="s">
        <v>651</v>
      </c>
      <c r="F263" s="99" t="s">
        <v>322</v>
      </c>
      <c r="G263" s="85" t="s">
        <v>323</v>
      </c>
      <c r="H263" s="99" t="s">
        <v>652</v>
      </c>
      <c r="I263" s="99" t="s">
        <v>653</v>
      </c>
      <c r="J263" s="99"/>
      <c r="K263" s="82">
        <v>7.5899999999904875</v>
      </c>
      <c r="L263" s="85" t="s">
        <v>121</v>
      </c>
      <c r="M263" s="86">
        <v>3.7499999999999999E-2</v>
      </c>
      <c r="N263" s="86">
        <v>5.4899999999965594E-2</v>
      </c>
      <c r="O263" s="82">
        <v>47579.616399999999</v>
      </c>
      <c r="P263" s="84">
        <v>88.520330000000001</v>
      </c>
      <c r="Q263" s="99"/>
      <c r="R263" s="82">
        <v>148.21195769899998</v>
      </c>
      <c r="S263" s="83">
        <v>9.5159232799999996E-5</v>
      </c>
      <c r="T263" s="83">
        <f t="shared" si="3"/>
        <v>1.987957215602844E-3</v>
      </c>
      <c r="U263" s="83">
        <f>R263/'סכום נכסי הקרן'!$C$42</f>
        <v>5.71821819787167E-4</v>
      </c>
    </row>
    <row r="264" spans="2:21">
      <c r="B264" s="75" t="s">
        <v>654</v>
      </c>
      <c r="C264" s="99" t="s">
        <v>655</v>
      </c>
      <c r="D264" s="85" t="s">
        <v>28</v>
      </c>
      <c r="E264" s="85" t="s">
        <v>651</v>
      </c>
      <c r="F264" s="99" t="s">
        <v>315</v>
      </c>
      <c r="G264" s="85" t="s">
        <v>295</v>
      </c>
      <c r="H264" s="99" t="s">
        <v>656</v>
      </c>
      <c r="I264" s="99" t="s">
        <v>286</v>
      </c>
      <c r="J264" s="99"/>
      <c r="K264" s="82">
        <v>3.7400000000004261</v>
      </c>
      <c r="L264" s="85" t="s">
        <v>121</v>
      </c>
      <c r="M264" s="86">
        <v>3.2549999999999996E-2</v>
      </c>
      <c r="N264" s="86">
        <v>7.1699999999980821E-2</v>
      </c>
      <c r="O264" s="82">
        <v>61016.152000000002</v>
      </c>
      <c r="P264" s="84">
        <v>87.387630000000001</v>
      </c>
      <c r="Q264" s="99"/>
      <c r="R264" s="82">
        <v>187.635072108</v>
      </c>
      <c r="S264" s="83">
        <v>6.1016152000000002E-5</v>
      </c>
      <c r="T264" s="83">
        <f t="shared" si="3"/>
        <v>2.5167368496325808E-3</v>
      </c>
      <c r="U264" s="83">
        <f>R264/'סכום נכסי הקרן'!$C$42</f>
        <v>7.2392153814332069E-4</v>
      </c>
    </row>
    <row r="265" spans="2:21">
      <c r="B265" s="75" t="s">
        <v>657</v>
      </c>
      <c r="C265" s="99" t="s">
        <v>658</v>
      </c>
      <c r="D265" s="85" t="s">
        <v>28</v>
      </c>
      <c r="E265" s="85" t="s">
        <v>651</v>
      </c>
      <c r="F265" s="99" t="s">
        <v>300</v>
      </c>
      <c r="G265" s="85" t="s">
        <v>295</v>
      </c>
      <c r="H265" s="99" t="s">
        <v>656</v>
      </c>
      <c r="I265" s="99" t="s">
        <v>286</v>
      </c>
      <c r="J265" s="99"/>
      <c r="K265" s="82">
        <v>2.89000000000437</v>
      </c>
      <c r="L265" s="85" t="s">
        <v>121</v>
      </c>
      <c r="M265" s="86">
        <v>3.2750000000000001E-2</v>
      </c>
      <c r="N265" s="86">
        <v>7.4000000000088134E-2</v>
      </c>
      <c r="O265" s="82">
        <v>86367.714047999994</v>
      </c>
      <c r="P265" s="84">
        <v>89.604680000000002</v>
      </c>
      <c r="Q265" s="99"/>
      <c r="R265" s="82">
        <v>272.33370072899999</v>
      </c>
      <c r="S265" s="83">
        <v>1.1515695206399999E-4</v>
      </c>
      <c r="T265" s="83">
        <f t="shared" si="3"/>
        <v>3.6527939703457132E-3</v>
      </c>
      <c r="U265" s="83">
        <f>R265/'סכום נכסי הקרן'!$C$42</f>
        <v>1.0507003264641527E-3</v>
      </c>
    </row>
    <row r="266" spans="2:21">
      <c r="B266" s="75" t="s">
        <v>659</v>
      </c>
      <c r="C266" s="99" t="s">
        <v>660</v>
      </c>
      <c r="D266" s="85" t="s">
        <v>28</v>
      </c>
      <c r="E266" s="85" t="s">
        <v>651</v>
      </c>
      <c r="F266" s="99" t="s">
        <v>540</v>
      </c>
      <c r="G266" s="85" t="s">
        <v>405</v>
      </c>
      <c r="H266" s="99" t="s">
        <v>661</v>
      </c>
      <c r="I266" s="99" t="s">
        <v>286</v>
      </c>
      <c r="J266" s="99"/>
      <c r="K266" s="82">
        <v>9.960000000004408</v>
      </c>
      <c r="L266" s="85" t="s">
        <v>121</v>
      </c>
      <c r="M266" s="86">
        <v>6.3750000000000001E-2</v>
      </c>
      <c r="N266" s="86">
        <v>6.4200000000041266E-2</v>
      </c>
      <c r="O266" s="82">
        <v>123460.3416</v>
      </c>
      <c r="P266" s="84">
        <v>98.200249999999997</v>
      </c>
      <c r="Q266" s="99"/>
      <c r="R266" s="82">
        <v>426.63780327199993</v>
      </c>
      <c r="S266" s="83">
        <v>1.7812774722262301E-4</v>
      </c>
      <c r="T266" s="83">
        <f t="shared" si="3"/>
        <v>5.7224647230284947E-3</v>
      </c>
      <c r="U266" s="83">
        <f>R266/'סכום נכסי הקרן'!$C$42</f>
        <v>1.6460264667203729E-3</v>
      </c>
    </row>
    <row r="267" spans="2:21">
      <c r="B267" s="75" t="s">
        <v>662</v>
      </c>
      <c r="C267" s="99" t="s">
        <v>663</v>
      </c>
      <c r="D267" s="85" t="s">
        <v>28</v>
      </c>
      <c r="E267" s="85" t="s">
        <v>651</v>
      </c>
      <c r="F267" s="99" t="s">
        <v>664</v>
      </c>
      <c r="G267" s="85" t="s">
        <v>295</v>
      </c>
      <c r="H267" s="99" t="s">
        <v>661</v>
      </c>
      <c r="I267" s="99" t="s">
        <v>653</v>
      </c>
      <c r="J267" s="99"/>
      <c r="K267" s="82">
        <v>3.0899999999968228</v>
      </c>
      <c r="L267" s="85" t="s">
        <v>121</v>
      </c>
      <c r="M267" s="86">
        <v>3.0769999999999999E-2</v>
      </c>
      <c r="N267" s="86">
        <v>7.2699999999904688E-2</v>
      </c>
      <c r="O267" s="82">
        <v>46652.690175999996</v>
      </c>
      <c r="P267" s="84">
        <v>88.193420000000003</v>
      </c>
      <c r="Q267" s="99"/>
      <c r="R267" s="82">
        <v>144.78785699400001</v>
      </c>
      <c r="S267" s="83">
        <v>7.7754483626666656E-5</v>
      </c>
      <c r="T267" s="83">
        <f t="shared" ref="T267:T330" si="4">IFERROR(R267/$R$11,0)</f>
        <v>1.9420299786299705E-3</v>
      </c>
      <c r="U267" s="83">
        <f>R267/'סכום נכסי הקרן'!$C$42</f>
        <v>5.5861117520311784E-4</v>
      </c>
    </row>
    <row r="268" spans="2:21">
      <c r="B268" s="75" t="s">
        <v>665</v>
      </c>
      <c r="C268" s="99" t="s">
        <v>666</v>
      </c>
      <c r="D268" s="85" t="s">
        <v>28</v>
      </c>
      <c r="E268" s="85" t="s">
        <v>651</v>
      </c>
      <c r="F268" s="99" t="s">
        <v>667</v>
      </c>
      <c r="G268" s="85" t="s">
        <v>668</v>
      </c>
      <c r="H268" s="99" t="s">
        <v>669</v>
      </c>
      <c r="I268" s="99" t="s">
        <v>286</v>
      </c>
      <c r="J268" s="99"/>
      <c r="K268" s="82">
        <v>6.2000000000078757</v>
      </c>
      <c r="L268" s="85" t="s">
        <v>123</v>
      </c>
      <c r="M268" s="86">
        <v>4.3749999999999997E-2</v>
      </c>
      <c r="N268" s="86">
        <v>7.4200000000086627E-2</v>
      </c>
      <c r="O268" s="82">
        <v>57121.504000000001</v>
      </c>
      <c r="P268" s="84">
        <v>82.922790000000006</v>
      </c>
      <c r="Q268" s="99"/>
      <c r="R268" s="82">
        <v>177.767396813</v>
      </c>
      <c r="S268" s="83">
        <v>3.8081002666666669E-5</v>
      </c>
      <c r="T268" s="83">
        <f t="shared" si="4"/>
        <v>2.3843823715697524E-3</v>
      </c>
      <c r="U268" s="83">
        <f>R268/'סכום נכסי הקרן'!$C$42</f>
        <v>6.8585070950130862E-4</v>
      </c>
    </row>
    <row r="269" spans="2:21">
      <c r="B269" s="75" t="s">
        <v>670</v>
      </c>
      <c r="C269" s="99" t="s">
        <v>671</v>
      </c>
      <c r="D269" s="85" t="s">
        <v>28</v>
      </c>
      <c r="E269" s="85" t="s">
        <v>651</v>
      </c>
      <c r="F269" s="99" t="s">
        <v>667</v>
      </c>
      <c r="G269" s="85" t="s">
        <v>668</v>
      </c>
      <c r="H269" s="99" t="s">
        <v>669</v>
      </c>
      <c r="I269" s="99" t="s">
        <v>286</v>
      </c>
      <c r="J269" s="99"/>
      <c r="K269" s="82">
        <v>1.9400000000072433</v>
      </c>
      <c r="L269" s="85" t="s">
        <v>123</v>
      </c>
      <c r="M269" s="86">
        <v>0.06</v>
      </c>
      <c r="N269" s="86">
        <v>6.6200000000234155E-2</v>
      </c>
      <c r="O269" s="82">
        <v>31416.827199999996</v>
      </c>
      <c r="P269" s="84">
        <v>100.69499999999999</v>
      </c>
      <c r="Q269" s="99"/>
      <c r="R269" s="82">
        <v>118.726808581</v>
      </c>
      <c r="S269" s="83">
        <v>3.1416827199999998E-5</v>
      </c>
      <c r="T269" s="83">
        <f t="shared" si="4"/>
        <v>1.5924748547174012E-3</v>
      </c>
      <c r="U269" s="83">
        <f>R269/'סכום נכסי הקרן'!$C$42</f>
        <v>4.5806411840391015E-4</v>
      </c>
    </row>
    <row r="270" spans="2:21">
      <c r="B270" s="75" t="s">
        <v>672</v>
      </c>
      <c r="C270" s="99" t="s">
        <v>673</v>
      </c>
      <c r="D270" s="85" t="s">
        <v>28</v>
      </c>
      <c r="E270" s="85" t="s">
        <v>651</v>
      </c>
      <c r="F270" s="99" t="s">
        <v>674</v>
      </c>
      <c r="G270" s="85" t="s">
        <v>144</v>
      </c>
      <c r="H270" s="99" t="s">
        <v>514</v>
      </c>
      <c r="I270" s="99"/>
      <c r="J270" s="99"/>
      <c r="K270" s="82">
        <v>2.6900000000890554</v>
      </c>
      <c r="L270" s="85" t="s">
        <v>121</v>
      </c>
      <c r="M270" s="86">
        <v>0</v>
      </c>
      <c r="N270" s="86">
        <v>2.1500000000584704E-2</v>
      </c>
      <c r="O270" s="82">
        <v>3375.3616000000002</v>
      </c>
      <c r="P270" s="84">
        <v>93.590999999999994</v>
      </c>
      <c r="Q270" s="99"/>
      <c r="R270" s="82">
        <v>11.116643029</v>
      </c>
      <c r="S270" s="83">
        <v>7.3377426086956525E-6</v>
      </c>
      <c r="T270" s="83">
        <f t="shared" si="4"/>
        <v>1.4910679992273469E-4</v>
      </c>
      <c r="U270" s="83">
        <f>R270/'סכום נכסי הקרן'!$C$42</f>
        <v>4.2889515430845658E-5</v>
      </c>
    </row>
    <row r="271" spans="2:21">
      <c r="B271" s="72"/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82"/>
      <c r="P271" s="84"/>
      <c r="Q271" s="99"/>
      <c r="R271" s="99"/>
      <c r="S271" s="99"/>
      <c r="T271" s="83"/>
      <c r="U271" s="99"/>
    </row>
    <row r="272" spans="2:21">
      <c r="B272" s="88" t="s">
        <v>59</v>
      </c>
      <c r="C272" s="71"/>
      <c r="D272" s="71"/>
      <c r="E272" s="71"/>
      <c r="F272" s="71"/>
      <c r="G272" s="71"/>
      <c r="H272" s="71"/>
      <c r="I272" s="71"/>
      <c r="J272" s="71"/>
      <c r="K272" s="79">
        <v>5.4269036084277644</v>
      </c>
      <c r="L272" s="71"/>
      <c r="M272" s="71"/>
      <c r="N272" s="90">
        <v>6.9307637093922583E-2</v>
      </c>
      <c r="O272" s="79"/>
      <c r="P272" s="81"/>
      <c r="Q272" s="71"/>
      <c r="R272" s="79">
        <v>10712.873669346998</v>
      </c>
      <c r="S272" s="71"/>
      <c r="T272" s="80">
        <f t="shared" si="4"/>
        <v>0.14369106812603538</v>
      </c>
      <c r="U272" s="80">
        <f>R272/'סכום נכסי הקרן'!$C$42</f>
        <v>4.133171851893943E-2</v>
      </c>
    </row>
    <row r="273" spans="2:21">
      <c r="B273" s="75" t="s">
        <v>675</v>
      </c>
      <c r="C273" s="99" t="s">
        <v>676</v>
      </c>
      <c r="D273" s="85" t="s">
        <v>28</v>
      </c>
      <c r="E273" s="85" t="s">
        <v>651</v>
      </c>
      <c r="F273" s="99"/>
      <c r="G273" s="85" t="s">
        <v>677</v>
      </c>
      <c r="H273" s="99" t="s">
        <v>678</v>
      </c>
      <c r="I273" s="99" t="s">
        <v>679</v>
      </c>
      <c r="J273" s="99"/>
      <c r="K273" s="82">
        <v>7.7599999999599794</v>
      </c>
      <c r="L273" s="85" t="s">
        <v>123</v>
      </c>
      <c r="M273" s="86">
        <v>4.2519999999999995E-2</v>
      </c>
      <c r="N273" s="86">
        <v>5.3899999999757024E-2</v>
      </c>
      <c r="O273" s="82">
        <v>25964.32</v>
      </c>
      <c r="P273" s="84">
        <v>93.337230000000005</v>
      </c>
      <c r="Q273" s="99"/>
      <c r="R273" s="82">
        <v>90.951614638999999</v>
      </c>
      <c r="S273" s="83">
        <v>2.0771455999999999E-5</v>
      </c>
      <c r="T273" s="83">
        <f t="shared" si="4"/>
        <v>1.2199280098541554E-3</v>
      </c>
      <c r="U273" s="83">
        <f>R273/'סכום נכסי הקרן'!$C$42</f>
        <v>3.5090365583778416E-4</v>
      </c>
    </row>
    <row r="274" spans="2:21">
      <c r="B274" s="75" t="s">
        <v>680</v>
      </c>
      <c r="C274" s="99" t="s">
        <v>681</v>
      </c>
      <c r="D274" s="85" t="s">
        <v>28</v>
      </c>
      <c r="E274" s="85" t="s">
        <v>651</v>
      </c>
      <c r="F274" s="99"/>
      <c r="G274" s="85" t="s">
        <v>677</v>
      </c>
      <c r="H274" s="99" t="s">
        <v>682</v>
      </c>
      <c r="I274" s="99" t="s">
        <v>653</v>
      </c>
      <c r="J274" s="99"/>
      <c r="K274" s="82">
        <v>1.6400000007038413</v>
      </c>
      <c r="L274" s="85" t="s">
        <v>121</v>
      </c>
      <c r="M274" s="86">
        <v>4.4999999999999998E-2</v>
      </c>
      <c r="N274" s="86">
        <v>7.8100000336084247E-2</v>
      </c>
      <c r="O274" s="82">
        <v>16.876808</v>
      </c>
      <c r="P274" s="84">
        <v>95.691999999999993</v>
      </c>
      <c r="Q274" s="99"/>
      <c r="R274" s="82">
        <v>5.6830989000000005E-2</v>
      </c>
      <c r="S274" s="83">
        <v>3.3753616000000002E-8</v>
      </c>
      <c r="T274" s="83">
        <f t="shared" si="4"/>
        <v>7.6227030805327632E-7</v>
      </c>
      <c r="U274" s="83">
        <f>R274/'סכום נכסי הקרן'!$C$42</f>
        <v>2.1926165779607496E-7</v>
      </c>
    </row>
    <row r="275" spans="2:21">
      <c r="B275" s="75" t="s">
        <v>683</v>
      </c>
      <c r="C275" s="99" t="s">
        <v>684</v>
      </c>
      <c r="D275" s="85" t="s">
        <v>28</v>
      </c>
      <c r="E275" s="85" t="s">
        <v>651</v>
      </c>
      <c r="F275" s="99"/>
      <c r="G275" s="85" t="s">
        <v>677</v>
      </c>
      <c r="H275" s="99" t="s">
        <v>678</v>
      </c>
      <c r="I275" s="99" t="s">
        <v>679</v>
      </c>
      <c r="J275" s="99"/>
      <c r="K275" s="82">
        <v>7.1300000000232915</v>
      </c>
      <c r="L275" s="85" t="s">
        <v>121</v>
      </c>
      <c r="M275" s="86">
        <v>0.03</v>
      </c>
      <c r="N275" s="86">
        <v>6.7500000000226865E-2</v>
      </c>
      <c r="O275" s="82">
        <v>48033.991999999998</v>
      </c>
      <c r="P275" s="84">
        <v>78.227670000000003</v>
      </c>
      <c r="Q275" s="99"/>
      <c r="R275" s="82">
        <v>132.22949058400002</v>
      </c>
      <c r="S275" s="83">
        <v>2.7447995428571429E-5</v>
      </c>
      <c r="T275" s="83">
        <f t="shared" si="4"/>
        <v>1.7735854380643188E-3</v>
      </c>
      <c r="U275" s="83">
        <f>R275/'סכום נכסי הקרן'!$C$42</f>
        <v>5.101592955733768E-4</v>
      </c>
    </row>
    <row r="276" spans="2:21">
      <c r="B276" s="75" t="s">
        <v>685</v>
      </c>
      <c r="C276" s="99" t="s">
        <v>686</v>
      </c>
      <c r="D276" s="85" t="s">
        <v>28</v>
      </c>
      <c r="E276" s="85" t="s">
        <v>651</v>
      </c>
      <c r="F276" s="99"/>
      <c r="G276" s="85" t="s">
        <v>677</v>
      </c>
      <c r="H276" s="99" t="s">
        <v>678</v>
      </c>
      <c r="I276" s="99" t="s">
        <v>679</v>
      </c>
      <c r="J276" s="99"/>
      <c r="K276" s="82">
        <v>7.6899999999773163</v>
      </c>
      <c r="L276" s="85" t="s">
        <v>121</v>
      </c>
      <c r="M276" s="86">
        <v>3.5000000000000003E-2</v>
      </c>
      <c r="N276" s="86">
        <v>6.8599999999885655E-2</v>
      </c>
      <c r="O276" s="82">
        <v>19473.240000000002</v>
      </c>
      <c r="P276" s="84">
        <v>79.122889999999998</v>
      </c>
      <c r="Q276" s="99"/>
      <c r="R276" s="82">
        <v>54.220013166999998</v>
      </c>
      <c r="S276" s="83">
        <v>3.8946480000000003E-5</v>
      </c>
      <c r="T276" s="83">
        <f t="shared" si="4"/>
        <v>7.2724946137153767E-4</v>
      </c>
      <c r="U276" s="83">
        <f>R276/'סכום נכסי הקרן'!$C$42</f>
        <v>2.0918815917001602E-4</v>
      </c>
    </row>
    <row r="277" spans="2:21">
      <c r="B277" s="75" t="s">
        <v>687</v>
      </c>
      <c r="C277" s="99" t="s">
        <v>688</v>
      </c>
      <c r="D277" s="85" t="s">
        <v>28</v>
      </c>
      <c r="E277" s="85" t="s">
        <v>651</v>
      </c>
      <c r="F277" s="99"/>
      <c r="G277" s="85" t="s">
        <v>689</v>
      </c>
      <c r="H277" s="99" t="s">
        <v>690</v>
      </c>
      <c r="I277" s="99" t="s">
        <v>653</v>
      </c>
      <c r="J277" s="99"/>
      <c r="K277" s="82">
        <v>4.0299999999823779</v>
      </c>
      <c r="L277" s="85" t="s">
        <v>121</v>
      </c>
      <c r="M277" s="86">
        <v>5.5480000000000002E-2</v>
      </c>
      <c r="N277" s="86">
        <v>6.1699999999735668E-2</v>
      </c>
      <c r="O277" s="82">
        <v>32455.4</v>
      </c>
      <c r="P277" s="84">
        <v>99.373140000000006</v>
      </c>
      <c r="Q277" s="99"/>
      <c r="R277" s="82">
        <v>113.49461740000001</v>
      </c>
      <c r="S277" s="83">
        <v>6.4910800000000002E-5</v>
      </c>
      <c r="T277" s="83">
        <f t="shared" si="4"/>
        <v>1.5222958194144173E-3</v>
      </c>
      <c r="U277" s="83">
        <f>R277/'סכום נכסי הקרן'!$C$42</f>
        <v>4.3787761571517354E-4</v>
      </c>
    </row>
    <row r="278" spans="2:21">
      <c r="B278" s="75" t="s">
        <v>691</v>
      </c>
      <c r="C278" s="99" t="s">
        <v>692</v>
      </c>
      <c r="D278" s="85" t="s">
        <v>28</v>
      </c>
      <c r="E278" s="85" t="s">
        <v>651</v>
      </c>
      <c r="F278" s="99"/>
      <c r="G278" s="85" t="s">
        <v>677</v>
      </c>
      <c r="H278" s="99" t="s">
        <v>690</v>
      </c>
      <c r="I278" s="99" t="s">
        <v>286</v>
      </c>
      <c r="J278" s="99"/>
      <c r="K278" s="82">
        <v>7.8299999999976846</v>
      </c>
      <c r="L278" s="85" t="s">
        <v>123</v>
      </c>
      <c r="M278" s="86">
        <v>4.2500000000000003E-2</v>
      </c>
      <c r="N278" s="86">
        <v>5.4799999999971323E-2</v>
      </c>
      <c r="O278" s="82">
        <v>51928.639999999999</v>
      </c>
      <c r="P278" s="84">
        <v>93.053780000000003</v>
      </c>
      <c r="Q278" s="99"/>
      <c r="R278" s="82">
        <v>181.35082537400001</v>
      </c>
      <c r="S278" s="83">
        <v>4.1542911999999998E-5</v>
      </c>
      <c r="T278" s="83">
        <f t="shared" si="4"/>
        <v>2.4324466625691645E-3</v>
      </c>
      <c r="U278" s="83">
        <f>R278/'סכום נכסי הקרן'!$C$42</f>
        <v>6.9967606254731432E-4</v>
      </c>
    </row>
    <row r="279" spans="2:21">
      <c r="B279" s="75" t="s">
        <v>693</v>
      </c>
      <c r="C279" s="99" t="s">
        <v>694</v>
      </c>
      <c r="D279" s="85" t="s">
        <v>28</v>
      </c>
      <c r="E279" s="85" t="s">
        <v>651</v>
      </c>
      <c r="F279" s="99"/>
      <c r="G279" s="85" t="s">
        <v>695</v>
      </c>
      <c r="H279" s="99" t="s">
        <v>690</v>
      </c>
      <c r="I279" s="99" t="s">
        <v>286</v>
      </c>
      <c r="J279" s="99"/>
      <c r="K279" s="82">
        <v>3.9500000000222562</v>
      </c>
      <c r="L279" s="85" t="s">
        <v>121</v>
      </c>
      <c r="M279" s="86">
        <v>4.2500000000000003E-2</v>
      </c>
      <c r="N279" s="86">
        <v>6.5900000000489622E-2</v>
      </c>
      <c r="O279" s="82">
        <v>19527.312631000001</v>
      </c>
      <c r="P279" s="84">
        <v>91.543059999999997</v>
      </c>
      <c r="Q279" s="99"/>
      <c r="R279" s="82">
        <v>62.905287387999998</v>
      </c>
      <c r="S279" s="83">
        <v>4.7608882067064635E-5</v>
      </c>
      <c r="T279" s="83">
        <f t="shared" si="4"/>
        <v>8.4374447179567176E-4</v>
      </c>
      <c r="U279" s="83">
        <f>R279/'סכום נכסי הקרן'!$C$42</f>
        <v>2.4269712421917211E-4</v>
      </c>
    </row>
    <row r="280" spans="2:21">
      <c r="B280" s="75" t="s">
        <v>696</v>
      </c>
      <c r="C280" s="99" t="s">
        <v>697</v>
      </c>
      <c r="D280" s="85" t="s">
        <v>28</v>
      </c>
      <c r="E280" s="85" t="s">
        <v>651</v>
      </c>
      <c r="F280" s="99"/>
      <c r="G280" s="85" t="s">
        <v>689</v>
      </c>
      <c r="H280" s="99" t="s">
        <v>690</v>
      </c>
      <c r="I280" s="99" t="s">
        <v>653</v>
      </c>
      <c r="J280" s="99"/>
      <c r="K280" s="82">
        <v>4.1299999999865964</v>
      </c>
      <c r="L280" s="85" t="s">
        <v>124</v>
      </c>
      <c r="M280" s="86">
        <v>4.6249999999999999E-2</v>
      </c>
      <c r="N280" s="86">
        <v>6.2699999999846809E-2</v>
      </c>
      <c r="O280" s="82">
        <v>25964.32</v>
      </c>
      <c r="P280" s="84">
        <v>94.928596999999996</v>
      </c>
      <c r="Q280" s="99"/>
      <c r="R280" s="82">
        <v>104.44652038</v>
      </c>
      <c r="S280" s="83">
        <v>5.1928639999999999E-5</v>
      </c>
      <c r="T280" s="83">
        <f t="shared" si="4"/>
        <v>1.400934290711629E-3</v>
      </c>
      <c r="U280" s="83">
        <f>R280/'סכום נכסי הקרן'!$C$42</f>
        <v>4.0296883113454749E-4</v>
      </c>
    </row>
    <row r="281" spans="2:21">
      <c r="B281" s="75" t="s">
        <v>698</v>
      </c>
      <c r="C281" s="99" t="s">
        <v>699</v>
      </c>
      <c r="D281" s="85" t="s">
        <v>28</v>
      </c>
      <c r="E281" s="85" t="s">
        <v>651</v>
      </c>
      <c r="F281" s="99"/>
      <c r="G281" s="85" t="s">
        <v>700</v>
      </c>
      <c r="H281" s="99" t="s">
        <v>701</v>
      </c>
      <c r="I281" s="99" t="s">
        <v>679</v>
      </c>
      <c r="J281" s="99"/>
      <c r="K281" s="82">
        <v>2.3900000000064865</v>
      </c>
      <c r="L281" s="85" t="s">
        <v>121</v>
      </c>
      <c r="M281" s="86">
        <v>5.8749999999999997E-2</v>
      </c>
      <c r="N281" s="86">
        <v>6.3900000000064863E-2</v>
      </c>
      <c r="O281" s="82">
        <v>40017.442614</v>
      </c>
      <c r="P281" s="84">
        <v>99.622280000000003</v>
      </c>
      <c r="Q281" s="99"/>
      <c r="R281" s="82">
        <v>140.28946693099999</v>
      </c>
      <c r="S281" s="83">
        <v>1.6876807715243657E-5</v>
      </c>
      <c r="T281" s="83">
        <f t="shared" si="4"/>
        <v>1.8816933693362836E-3</v>
      </c>
      <c r="U281" s="83">
        <f>R281/'סכום נכסי הקרן'!$C$42</f>
        <v>5.4125577667878859E-4</v>
      </c>
    </row>
    <row r="282" spans="2:21">
      <c r="B282" s="75" t="s">
        <v>702</v>
      </c>
      <c r="C282" s="99" t="s">
        <v>703</v>
      </c>
      <c r="D282" s="85" t="s">
        <v>28</v>
      </c>
      <c r="E282" s="85" t="s">
        <v>651</v>
      </c>
      <c r="F282" s="99"/>
      <c r="G282" s="85" t="s">
        <v>677</v>
      </c>
      <c r="H282" s="99" t="s">
        <v>704</v>
      </c>
      <c r="I282" s="99" t="s">
        <v>679</v>
      </c>
      <c r="J282" s="99"/>
      <c r="K282" s="82">
        <v>4.3699999999802221</v>
      </c>
      <c r="L282" s="85" t="s">
        <v>121</v>
      </c>
      <c r="M282" s="86">
        <v>3.2000000000000001E-2</v>
      </c>
      <c r="N282" s="86">
        <v>9.9899999999582059E-2</v>
      </c>
      <c r="O282" s="82">
        <v>41542.911999999997</v>
      </c>
      <c r="P282" s="84">
        <v>76.436329999999998</v>
      </c>
      <c r="Q282" s="99"/>
      <c r="R282" s="82">
        <v>111.741899133</v>
      </c>
      <c r="S282" s="83">
        <v>3.3234329599999997E-5</v>
      </c>
      <c r="T282" s="83">
        <f t="shared" si="4"/>
        <v>1.4987867248724112E-3</v>
      </c>
      <c r="U282" s="83">
        <f>R282/'סכום נכסי הקרן'!$C$42</f>
        <v>4.3111539109733543E-4</v>
      </c>
    </row>
    <row r="283" spans="2:21">
      <c r="B283" s="75" t="s">
        <v>705</v>
      </c>
      <c r="C283" s="99" t="s">
        <v>706</v>
      </c>
      <c r="D283" s="85" t="s">
        <v>28</v>
      </c>
      <c r="E283" s="85" t="s">
        <v>651</v>
      </c>
      <c r="F283" s="99"/>
      <c r="G283" s="85" t="s">
        <v>689</v>
      </c>
      <c r="H283" s="99" t="s">
        <v>652</v>
      </c>
      <c r="I283" s="99" t="s">
        <v>653</v>
      </c>
      <c r="J283" s="99"/>
      <c r="K283" s="82">
        <v>7.4200000000057162</v>
      </c>
      <c r="L283" s="85" t="s">
        <v>121</v>
      </c>
      <c r="M283" s="86">
        <v>5.7169999999999999E-2</v>
      </c>
      <c r="N283" s="86">
        <v>5.9600000000046907E-2</v>
      </c>
      <c r="O283" s="82">
        <v>38946.480000000003</v>
      </c>
      <c r="P283" s="84">
        <v>99.568340000000006</v>
      </c>
      <c r="Q283" s="99"/>
      <c r="R283" s="82">
        <v>136.46106009099998</v>
      </c>
      <c r="S283" s="83">
        <v>1.1127565714285716E-5</v>
      </c>
      <c r="T283" s="83">
        <f t="shared" si="4"/>
        <v>1.8303432008343757E-3</v>
      </c>
      <c r="U283" s="83">
        <f>R283/'סכום נכסי הקרן'!$C$42</f>
        <v>5.2648526423079592E-4</v>
      </c>
    </row>
    <row r="284" spans="2:21">
      <c r="B284" s="75" t="s">
        <v>707</v>
      </c>
      <c r="C284" s="99" t="s">
        <v>708</v>
      </c>
      <c r="D284" s="85" t="s">
        <v>28</v>
      </c>
      <c r="E284" s="85" t="s">
        <v>651</v>
      </c>
      <c r="F284" s="99"/>
      <c r="G284" s="85" t="s">
        <v>689</v>
      </c>
      <c r="H284" s="99" t="s">
        <v>652</v>
      </c>
      <c r="I284" s="99" t="s">
        <v>653</v>
      </c>
      <c r="J284" s="99"/>
      <c r="K284" s="82">
        <v>5.6699999999788044</v>
      </c>
      <c r="L284" s="85" t="s">
        <v>121</v>
      </c>
      <c r="M284" s="86">
        <v>3.9329999999999997E-2</v>
      </c>
      <c r="N284" s="86">
        <v>6.8799999999774139E-2</v>
      </c>
      <c r="O284" s="82">
        <v>40439.428399999997</v>
      </c>
      <c r="P284" s="84">
        <v>85.861900000000006</v>
      </c>
      <c r="Q284" s="99"/>
      <c r="R284" s="82">
        <v>122.18693467699998</v>
      </c>
      <c r="S284" s="83">
        <v>2.695961893333333E-5</v>
      </c>
      <c r="T284" s="83">
        <f t="shared" si="4"/>
        <v>1.6388852978842638E-3</v>
      </c>
      <c r="U284" s="83">
        <f>R284/'סכום נכסי הקרן'!$C$42</f>
        <v>4.7141375382891423E-4</v>
      </c>
    </row>
    <row r="285" spans="2:21">
      <c r="B285" s="75" t="s">
        <v>709</v>
      </c>
      <c r="C285" s="99" t="s">
        <v>710</v>
      </c>
      <c r="D285" s="85" t="s">
        <v>28</v>
      </c>
      <c r="E285" s="85" t="s">
        <v>651</v>
      </c>
      <c r="F285" s="99"/>
      <c r="G285" s="85" t="s">
        <v>689</v>
      </c>
      <c r="H285" s="99" t="s">
        <v>652</v>
      </c>
      <c r="I285" s="99" t="s">
        <v>653</v>
      </c>
      <c r="J285" s="99"/>
      <c r="K285" s="82">
        <v>3.5899999999961723</v>
      </c>
      <c r="L285" s="85" t="s">
        <v>124</v>
      </c>
      <c r="M285" s="86">
        <v>6.1780000000000002E-2</v>
      </c>
      <c r="N285" s="86">
        <v>6.0399999999944318E-2</v>
      </c>
      <c r="O285" s="82">
        <v>33688.705199999997</v>
      </c>
      <c r="P285" s="84">
        <v>100.63921999999999</v>
      </c>
      <c r="Q285" s="99"/>
      <c r="R285" s="82">
        <v>143.671809545</v>
      </c>
      <c r="S285" s="83">
        <v>5.1828777230769225E-5</v>
      </c>
      <c r="T285" s="83">
        <f t="shared" si="4"/>
        <v>1.92706050778808E-3</v>
      </c>
      <c r="U285" s="83">
        <f>R285/'סכום נכסי הקרן'!$C$42</f>
        <v>5.5430531288833704E-4</v>
      </c>
    </row>
    <row r="286" spans="2:21">
      <c r="B286" s="75" t="s">
        <v>711</v>
      </c>
      <c r="C286" s="99" t="s">
        <v>712</v>
      </c>
      <c r="D286" s="85" t="s">
        <v>28</v>
      </c>
      <c r="E286" s="85" t="s">
        <v>651</v>
      </c>
      <c r="F286" s="99"/>
      <c r="G286" s="85" t="s">
        <v>713</v>
      </c>
      <c r="H286" s="99" t="s">
        <v>652</v>
      </c>
      <c r="I286" s="99" t="s">
        <v>286</v>
      </c>
      <c r="J286" s="99"/>
      <c r="K286" s="82">
        <v>3.3899999999938224</v>
      </c>
      <c r="L286" s="85" t="s">
        <v>121</v>
      </c>
      <c r="M286" s="86">
        <v>4.7500000000000001E-2</v>
      </c>
      <c r="N286" s="86">
        <v>7.8699999999950782E-2</v>
      </c>
      <c r="O286" s="82">
        <v>29858.968000000004</v>
      </c>
      <c r="P286" s="84">
        <v>90.902670000000001</v>
      </c>
      <c r="Q286" s="99"/>
      <c r="R286" s="82">
        <v>95.514802881000008</v>
      </c>
      <c r="S286" s="83">
        <v>1.9905978666666668E-5</v>
      </c>
      <c r="T286" s="83">
        <f t="shared" si="4"/>
        <v>1.2811337528500135E-3</v>
      </c>
      <c r="U286" s="83">
        <f>R286/'סכום נכסי הקרן'!$C$42</f>
        <v>3.6850905451871294E-4</v>
      </c>
    </row>
    <row r="287" spans="2:21">
      <c r="B287" s="75" t="s">
        <v>714</v>
      </c>
      <c r="C287" s="99" t="s">
        <v>715</v>
      </c>
      <c r="D287" s="85" t="s">
        <v>28</v>
      </c>
      <c r="E287" s="85" t="s">
        <v>651</v>
      </c>
      <c r="F287" s="99"/>
      <c r="G287" s="85" t="s">
        <v>713</v>
      </c>
      <c r="H287" s="99" t="s">
        <v>652</v>
      </c>
      <c r="I287" s="99" t="s">
        <v>286</v>
      </c>
      <c r="J287" s="99"/>
      <c r="K287" s="82">
        <v>6.2300000000271787</v>
      </c>
      <c r="L287" s="85" t="s">
        <v>121</v>
      </c>
      <c r="M287" s="86">
        <v>5.1249999999999997E-2</v>
      </c>
      <c r="N287" s="86">
        <v>7.9900000000391186E-2</v>
      </c>
      <c r="O287" s="82">
        <v>21355.653200000004</v>
      </c>
      <c r="P287" s="84">
        <v>84.698670000000007</v>
      </c>
      <c r="Q287" s="99"/>
      <c r="R287" s="82">
        <v>63.651508448999998</v>
      </c>
      <c r="S287" s="83">
        <v>1.4237102133333337E-5</v>
      </c>
      <c r="T287" s="83">
        <f t="shared" si="4"/>
        <v>8.5375348568146408E-4</v>
      </c>
      <c r="U287" s="83">
        <f>R287/'סכום נכסי הקרן'!$C$42</f>
        <v>2.4557614620693312E-4</v>
      </c>
    </row>
    <row r="288" spans="2:21">
      <c r="B288" s="75" t="s">
        <v>716</v>
      </c>
      <c r="C288" s="99" t="s">
        <v>717</v>
      </c>
      <c r="D288" s="85" t="s">
        <v>28</v>
      </c>
      <c r="E288" s="85" t="s">
        <v>651</v>
      </c>
      <c r="F288" s="99"/>
      <c r="G288" s="85" t="s">
        <v>718</v>
      </c>
      <c r="H288" s="99" t="s">
        <v>652</v>
      </c>
      <c r="I288" s="99" t="s">
        <v>653</v>
      </c>
      <c r="J288" s="99"/>
      <c r="K288" s="82">
        <v>6.3900000000121437</v>
      </c>
      <c r="L288" s="85" t="s">
        <v>123</v>
      </c>
      <c r="M288" s="86">
        <v>4.3749999999999997E-2</v>
      </c>
      <c r="N288" s="86">
        <v>4.8800000000088668E-2</v>
      </c>
      <c r="O288" s="82">
        <v>28430.930400000001</v>
      </c>
      <c r="P288" s="84">
        <v>97.248369999999994</v>
      </c>
      <c r="Q288" s="99"/>
      <c r="R288" s="82">
        <v>103.765257166</v>
      </c>
      <c r="S288" s="83">
        <v>3.7907907199999999E-5</v>
      </c>
      <c r="T288" s="83">
        <f t="shared" si="4"/>
        <v>1.3917965521443635E-3</v>
      </c>
      <c r="U288" s="83">
        <f>R288/'סכום נכסי הקרן'!$C$42</f>
        <v>4.0034042532416961E-4</v>
      </c>
    </row>
    <row r="289" spans="2:21">
      <c r="B289" s="75" t="s">
        <v>719</v>
      </c>
      <c r="C289" s="99" t="s">
        <v>720</v>
      </c>
      <c r="D289" s="85" t="s">
        <v>28</v>
      </c>
      <c r="E289" s="85" t="s">
        <v>651</v>
      </c>
      <c r="F289" s="99"/>
      <c r="G289" s="85" t="s">
        <v>689</v>
      </c>
      <c r="H289" s="99" t="s">
        <v>652</v>
      </c>
      <c r="I289" s="99" t="s">
        <v>653</v>
      </c>
      <c r="J289" s="99"/>
      <c r="K289" s="82">
        <v>7.3700000000143442</v>
      </c>
      <c r="L289" s="85" t="s">
        <v>121</v>
      </c>
      <c r="M289" s="86">
        <v>5.4050000000000001E-2</v>
      </c>
      <c r="N289" s="86">
        <v>6.2500000000106096E-2</v>
      </c>
      <c r="O289" s="82">
        <v>35051.832000000002</v>
      </c>
      <c r="P289" s="84">
        <v>95.517939999999996</v>
      </c>
      <c r="Q289" s="99"/>
      <c r="R289" s="82">
        <v>117.818897963</v>
      </c>
      <c r="S289" s="83">
        <v>3.5051832000000003E-5</v>
      </c>
      <c r="T289" s="83">
        <f t="shared" si="4"/>
        <v>1.5802971094652871E-3</v>
      </c>
      <c r="U289" s="83">
        <f>R289/'סכום נכסי הקרן'!$C$42</f>
        <v>4.5456127619165622E-4</v>
      </c>
    </row>
    <row r="290" spans="2:21">
      <c r="B290" s="75" t="s">
        <v>721</v>
      </c>
      <c r="C290" s="99" t="s">
        <v>722</v>
      </c>
      <c r="D290" s="85" t="s">
        <v>28</v>
      </c>
      <c r="E290" s="85" t="s">
        <v>651</v>
      </c>
      <c r="F290" s="99"/>
      <c r="G290" s="85" t="s">
        <v>723</v>
      </c>
      <c r="H290" s="99" t="s">
        <v>656</v>
      </c>
      <c r="I290" s="99" t="s">
        <v>286</v>
      </c>
      <c r="J290" s="99"/>
      <c r="K290" s="82">
        <v>4.2900000000020171</v>
      </c>
      <c r="L290" s="85" t="s">
        <v>121</v>
      </c>
      <c r="M290" s="86">
        <v>5.8499999999999996E-2</v>
      </c>
      <c r="N290" s="86">
        <v>5.7500000000060496E-2</v>
      </c>
      <c r="O290" s="82">
        <v>35051.832000000002</v>
      </c>
      <c r="P290" s="84">
        <v>100.50725</v>
      </c>
      <c r="Q290" s="99"/>
      <c r="R290" s="82">
        <v>123.973076475</v>
      </c>
      <c r="S290" s="83">
        <v>5.0074045714285719E-5</v>
      </c>
      <c r="T290" s="83">
        <f t="shared" si="4"/>
        <v>1.6628427000436438E-3</v>
      </c>
      <c r="U290" s="83">
        <f>R290/'סכום נכסי הקרן'!$C$42</f>
        <v>4.7830493095920039E-4</v>
      </c>
    </row>
    <row r="291" spans="2:21">
      <c r="B291" s="75" t="s">
        <v>724</v>
      </c>
      <c r="C291" s="99" t="s">
        <v>725</v>
      </c>
      <c r="D291" s="85" t="s">
        <v>28</v>
      </c>
      <c r="E291" s="85" t="s">
        <v>651</v>
      </c>
      <c r="F291" s="99"/>
      <c r="G291" s="85" t="s">
        <v>677</v>
      </c>
      <c r="H291" s="99" t="s">
        <v>656</v>
      </c>
      <c r="I291" s="99" t="s">
        <v>286</v>
      </c>
      <c r="J291" s="99"/>
      <c r="K291" s="82">
        <v>7.1399999999594241</v>
      </c>
      <c r="L291" s="85" t="s">
        <v>123</v>
      </c>
      <c r="M291" s="86">
        <v>5.7999999999999996E-2</v>
      </c>
      <c r="N291" s="86">
        <v>4.9099999999756803E-2</v>
      </c>
      <c r="O291" s="82">
        <v>19473.240000000002</v>
      </c>
      <c r="P291" s="84">
        <v>108.58449</v>
      </c>
      <c r="Q291" s="99"/>
      <c r="R291" s="82">
        <v>79.356880822999997</v>
      </c>
      <c r="S291" s="83">
        <v>3.8946480000000003E-5</v>
      </c>
      <c r="T291" s="83">
        <f t="shared" si="4"/>
        <v>1.0644086097304295E-3</v>
      </c>
      <c r="U291" s="83">
        <f>R291/'סכום נכסי הקרן'!$C$42</f>
        <v>3.0616960135563588E-4</v>
      </c>
    </row>
    <row r="292" spans="2:21">
      <c r="B292" s="75" t="s">
        <v>726</v>
      </c>
      <c r="C292" s="99" t="s">
        <v>727</v>
      </c>
      <c r="D292" s="85" t="s">
        <v>28</v>
      </c>
      <c r="E292" s="85" t="s">
        <v>651</v>
      </c>
      <c r="F292" s="99"/>
      <c r="G292" s="85" t="s">
        <v>728</v>
      </c>
      <c r="H292" s="99" t="s">
        <v>656</v>
      </c>
      <c r="I292" s="99" t="s">
        <v>653</v>
      </c>
      <c r="J292" s="99"/>
      <c r="K292" s="82">
        <v>7.3800000000209485</v>
      </c>
      <c r="L292" s="85" t="s">
        <v>121</v>
      </c>
      <c r="M292" s="86">
        <v>4.9889999999999997E-2</v>
      </c>
      <c r="N292" s="86">
        <v>5.4700000000123775E-2</v>
      </c>
      <c r="O292" s="82">
        <v>30897.540800000002</v>
      </c>
      <c r="P292" s="84">
        <v>96.589179999999999</v>
      </c>
      <c r="Q292" s="99"/>
      <c r="R292" s="82">
        <v>105.01991811000002</v>
      </c>
      <c r="S292" s="83">
        <v>4.1196721066666672E-5</v>
      </c>
      <c r="T292" s="83">
        <f t="shared" si="4"/>
        <v>1.4086252366545928E-3</v>
      </c>
      <c r="U292" s="83">
        <f>R292/'סכום נכסי הקרן'!$C$42</f>
        <v>4.05181077288777E-4</v>
      </c>
    </row>
    <row r="293" spans="2:21">
      <c r="B293" s="75" t="s">
        <v>729</v>
      </c>
      <c r="C293" s="99" t="s">
        <v>730</v>
      </c>
      <c r="D293" s="85" t="s">
        <v>28</v>
      </c>
      <c r="E293" s="85" t="s">
        <v>651</v>
      </c>
      <c r="F293" s="99"/>
      <c r="G293" s="85" t="s">
        <v>731</v>
      </c>
      <c r="H293" s="99" t="s">
        <v>656</v>
      </c>
      <c r="I293" s="99" t="s">
        <v>286</v>
      </c>
      <c r="J293" s="99"/>
      <c r="K293" s="82">
        <v>7.439999999978296</v>
      </c>
      <c r="L293" s="85" t="s">
        <v>121</v>
      </c>
      <c r="M293" s="86">
        <v>5.0999999999999997E-2</v>
      </c>
      <c r="N293" s="86">
        <v>5.569999999990382E-2</v>
      </c>
      <c r="O293" s="82">
        <v>11683.944</v>
      </c>
      <c r="P293" s="84">
        <v>98.611829999999998</v>
      </c>
      <c r="Q293" s="99"/>
      <c r="R293" s="82">
        <v>40.545043127</v>
      </c>
      <c r="S293" s="83">
        <v>1.5578591999999998E-5</v>
      </c>
      <c r="T293" s="83">
        <f t="shared" si="4"/>
        <v>5.438279899449165E-4</v>
      </c>
      <c r="U293" s="83">
        <f>R293/'סכום נכסי הקרן'!$C$42</f>
        <v>1.5642827140381762E-4</v>
      </c>
    </row>
    <row r="294" spans="2:21">
      <c r="B294" s="75" t="s">
        <v>732</v>
      </c>
      <c r="C294" s="99" t="s">
        <v>733</v>
      </c>
      <c r="D294" s="85" t="s">
        <v>28</v>
      </c>
      <c r="E294" s="85" t="s">
        <v>651</v>
      </c>
      <c r="F294" s="99"/>
      <c r="G294" s="85" t="s">
        <v>734</v>
      </c>
      <c r="H294" s="99" t="s">
        <v>656</v>
      </c>
      <c r="I294" s="99" t="s">
        <v>653</v>
      </c>
      <c r="J294" s="99"/>
      <c r="K294" s="82">
        <v>7.5300000000079921</v>
      </c>
      <c r="L294" s="85" t="s">
        <v>121</v>
      </c>
      <c r="M294" s="86">
        <v>5.5E-2</v>
      </c>
      <c r="N294" s="86">
        <v>6.3000000000062353E-2</v>
      </c>
      <c r="O294" s="82">
        <v>51928.639999999999</v>
      </c>
      <c r="P294" s="84">
        <v>96.548500000000004</v>
      </c>
      <c r="Q294" s="99"/>
      <c r="R294" s="82">
        <v>176.42972060299999</v>
      </c>
      <c r="S294" s="83">
        <v>4.7207854545454544E-5</v>
      </c>
      <c r="T294" s="83">
        <f t="shared" si="4"/>
        <v>2.3664402087706458E-3</v>
      </c>
      <c r="U294" s="83">
        <f>R294/'סכום נכסי הקרן'!$C$42</f>
        <v>6.8068977338951633E-4</v>
      </c>
    </row>
    <row r="295" spans="2:21">
      <c r="B295" s="75" t="s">
        <v>735</v>
      </c>
      <c r="C295" s="99" t="s">
        <v>736</v>
      </c>
      <c r="D295" s="85" t="s">
        <v>28</v>
      </c>
      <c r="E295" s="85" t="s">
        <v>651</v>
      </c>
      <c r="F295" s="99"/>
      <c r="G295" s="85" t="s">
        <v>689</v>
      </c>
      <c r="H295" s="99" t="s">
        <v>656</v>
      </c>
      <c r="I295" s="99" t="s">
        <v>653</v>
      </c>
      <c r="J295" s="99"/>
      <c r="K295" s="82">
        <v>4.8500000000191932</v>
      </c>
      <c r="L295" s="85" t="s">
        <v>123</v>
      </c>
      <c r="M295" s="86">
        <v>4.1250000000000002E-2</v>
      </c>
      <c r="N295" s="86">
        <v>5.4300000000188434E-2</v>
      </c>
      <c r="O295" s="82">
        <v>32065.9352</v>
      </c>
      <c r="P295" s="84">
        <v>95.250879999999995</v>
      </c>
      <c r="Q295" s="99"/>
      <c r="R295" s="82">
        <v>114.628195788</v>
      </c>
      <c r="S295" s="83">
        <v>3.20659352E-5</v>
      </c>
      <c r="T295" s="83">
        <f t="shared" si="4"/>
        <v>1.5375004315851344E-3</v>
      </c>
      <c r="U295" s="83">
        <f>R295/'סכום נכסי הקרן'!$C$42</f>
        <v>4.4225111476856288E-4</v>
      </c>
    </row>
    <row r="296" spans="2:21">
      <c r="B296" s="75" t="s">
        <v>737</v>
      </c>
      <c r="C296" s="99" t="s">
        <v>738</v>
      </c>
      <c r="D296" s="85" t="s">
        <v>28</v>
      </c>
      <c r="E296" s="85" t="s">
        <v>651</v>
      </c>
      <c r="F296" s="99"/>
      <c r="G296" s="85" t="s">
        <v>739</v>
      </c>
      <c r="H296" s="99" t="s">
        <v>656</v>
      </c>
      <c r="I296" s="99" t="s">
        <v>653</v>
      </c>
      <c r="J296" s="99"/>
      <c r="K296" s="82">
        <v>6.3200000000474903</v>
      </c>
      <c r="L296" s="85" t="s">
        <v>121</v>
      </c>
      <c r="M296" s="86">
        <v>4.6249999999999999E-2</v>
      </c>
      <c r="N296" s="86">
        <v>5.7100000000370237E-2</v>
      </c>
      <c r="O296" s="82">
        <v>19473.240000000002</v>
      </c>
      <c r="P296" s="84">
        <v>93.414709999999999</v>
      </c>
      <c r="Q296" s="99"/>
      <c r="R296" s="82">
        <v>64.013672752999994</v>
      </c>
      <c r="S296" s="83">
        <v>1.9473240000000001E-5</v>
      </c>
      <c r="T296" s="83">
        <f t="shared" si="4"/>
        <v>8.5861117161010385E-4</v>
      </c>
      <c r="U296" s="83">
        <f>R296/'סכום נכסי הקרן'!$C$42</f>
        <v>2.4697342517544801E-4</v>
      </c>
    </row>
    <row r="297" spans="2:21">
      <c r="B297" s="75" t="s">
        <v>740</v>
      </c>
      <c r="C297" s="99" t="s">
        <v>741</v>
      </c>
      <c r="D297" s="85" t="s">
        <v>28</v>
      </c>
      <c r="E297" s="85" t="s">
        <v>651</v>
      </c>
      <c r="F297" s="99"/>
      <c r="G297" s="85" t="s">
        <v>677</v>
      </c>
      <c r="H297" s="99" t="s">
        <v>656</v>
      </c>
      <c r="I297" s="99" t="s">
        <v>286</v>
      </c>
      <c r="J297" s="99"/>
      <c r="K297" s="82">
        <v>7.1200000000035581</v>
      </c>
      <c r="L297" s="85" t="s">
        <v>121</v>
      </c>
      <c r="M297" s="86">
        <v>0.06</v>
      </c>
      <c r="N297" s="86">
        <v>6.4300000000008892E-2</v>
      </c>
      <c r="O297" s="82">
        <v>32455.4</v>
      </c>
      <c r="P297" s="84">
        <v>98.417670000000001</v>
      </c>
      <c r="Q297" s="99"/>
      <c r="R297" s="82">
        <v>112.40336093000001</v>
      </c>
      <c r="S297" s="83">
        <v>2.7046166666666669E-5</v>
      </c>
      <c r="T297" s="83">
        <f t="shared" si="4"/>
        <v>1.5076588683391502E-3</v>
      </c>
      <c r="U297" s="83">
        <f>R297/'סכום נכסי הקרן'!$C$42</f>
        <v>4.3366740035726562E-4</v>
      </c>
    </row>
    <row r="298" spans="2:21">
      <c r="B298" s="75" t="s">
        <v>742</v>
      </c>
      <c r="C298" s="99" t="s">
        <v>743</v>
      </c>
      <c r="D298" s="85" t="s">
        <v>28</v>
      </c>
      <c r="E298" s="85" t="s">
        <v>651</v>
      </c>
      <c r="F298" s="99"/>
      <c r="G298" s="85" t="s">
        <v>718</v>
      </c>
      <c r="H298" s="99" t="s">
        <v>656</v>
      </c>
      <c r="I298" s="99" t="s">
        <v>286</v>
      </c>
      <c r="J298" s="99"/>
      <c r="K298" s="82">
        <v>4.3700000000244419</v>
      </c>
      <c r="L298" s="85" t="s">
        <v>121</v>
      </c>
      <c r="M298" s="86">
        <v>5.6250000000000001E-2</v>
      </c>
      <c r="N298" s="86">
        <v>5.7700000000353045E-2</v>
      </c>
      <c r="O298" s="82">
        <v>25964.32</v>
      </c>
      <c r="P298" s="84">
        <v>100.75449999999999</v>
      </c>
      <c r="Q298" s="99"/>
      <c r="R298" s="82">
        <v>92.057816974999994</v>
      </c>
      <c r="S298" s="83">
        <v>4.7207854545454544E-5</v>
      </c>
      <c r="T298" s="83">
        <f t="shared" si="4"/>
        <v>1.2347654288445583E-3</v>
      </c>
      <c r="U298" s="83">
        <f>R298/'סכום נכסי הקרן'!$C$42</f>
        <v>3.5517153437231484E-4</v>
      </c>
    </row>
    <row r="299" spans="2:21">
      <c r="B299" s="75" t="s">
        <v>744</v>
      </c>
      <c r="C299" s="99" t="s">
        <v>745</v>
      </c>
      <c r="D299" s="85" t="s">
        <v>28</v>
      </c>
      <c r="E299" s="85" t="s">
        <v>651</v>
      </c>
      <c r="F299" s="99"/>
      <c r="G299" s="85" t="s">
        <v>689</v>
      </c>
      <c r="H299" s="99" t="s">
        <v>656</v>
      </c>
      <c r="I299" s="99" t="s">
        <v>653</v>
      </c>
      <c r="J299" s="99"/>
      <c r="K299" s="82">
        <v>3.9899999999938682</v>
      </c>
      <c r="L299" s="85" t="s">
        <v>121</v>
      </c>
      <c r="M299" s="86">
        <v>8.1250000000000003E-2</v>
      </c>
      <c r="N299" s="86">
        <v>7.1299999999861766E-2</v>
      </c>
      <c r="O299" s="82">
        <v>25964.32</v>
      </c>
      <c r="P299" s="84">
        <v>105.302139</v>
      </c>
      <c r="Q299" s="99"/>
      <c r="R299" s="82">
        <v>96.212923740999997</v>
      </c>
      <c r="S299" s="83">
        <v>1.4836754285714285E-5</v>
      </c>
      <c r="T299" s="83">
        <f t="shared" si="4"/>
        <v>1.2904976019114931E-3</v>
      </c>
      <c r="U299" s="83">
        <f>R299/'סכום נכסי הקרן'!$C$42</f>
        <v>3.7120249941205484E-4</v>
      </c>
    </row>
    <row r="300" spans="2:21">
      <c r="B300" s="75" t="s">
        <v>746</v>
      </c>
      <c r="C300" s="99" t="s">
        <v>747</v>
      </c>
      <c r="D300" s="85" t="s">
        <v>28</v>
      </c>
      <c r="E300" s="85" t="s">
        <v>651</v>
      </c>
      <c r="F300" s="99"/>
      <c r="G300" s="85" t="s">
        <v>748</v>
      </c>
      <c r="H300" s="99" t="s">
        <v>656</v>
      </c>
      <c r="I300" s="99" t="s">
        <v>286</v>
      </c>
      <c r="J300" s="99"/>
      <c r="K300" s="82">
        <v>7.5699999999426524</v>
      </c>
      <c r="L300" s="85" t="s">
        <v>121</v>
      </c>
      <c r="M300" s="86">
        <v>4.7E-2</v>
      </c>
      <c r="N300" s="86">
        <v>5.4399999999500522E-2</v>
      </c>
      <c r="O300" s="82">
        <v>12982.16</v>
      </c>
      <c r="P300" s="84">
        <v>94.660560000000004</v>
      </c>
      <c r="Q300" s="99"/>
      <c r="R300" s="82">
        <v>43.244937464000003</v>
      </c>
      <c r="S300" s="83">
        <v>4.3273866666666666E-5</v>
      </c>
      <c r="T300" s="83">
        <f t="shared" si="4"/>
        <v>5.8004149465757055E-4</v>
      </c>
      <c r="U300" s="83">
        <f>R300/'סכום נכסי הקרן'!$C$42</f>
        <v>1.6684482966932405E-4</v>
      </c>
    </row>
    <row r="301" spans="2:21">
      <c r="B301" s="75" t="s">
        <v>749</v>
      </c>
      <c r="C301" s="99" t="s">
        <v>750</v>
      </c>
      <c r="D301" s="85" t="s">
        <v>28</v>
      </c>
      <c r="E301" s="85" t="s">
        <v>651</v>
      </c>
      <c r="F301" s="99"/>
      <c r="G301" s="85" t="s">
        <v>723</v>
      </c>
      <c r="H301" s="99" t="s">
        <v>661</v>
      </c>
      <c r="I301" s="99" t="s">
        <v>286</v>
      </c>
      <c r="J301" s="99"/>
      <c r="K301" s="82">
        <v>7.5899999999887591</v>
      </c>
      <c r="L301" s="85" t="s">
        <v>121</v>
      </c>
      <c r="M301" s="86">
        <v>3.3000000000000002E-2</v>
      </c>
      <c r="N301" s="86">
        <v>6.5299999999931829E-2</v>
      </c>
      <c r="O301" s="82">
        <v>38946.480000000003</v>
      </c>
      <c r="P301" s="84">
        <v>79.194999999999993</v>
      </c>
      <c r="Q301" s="99"/>
      <c r="R301" s="82">
        <v>108.53885655800001</v>
      </c>
      <c r="S301" s="83">
        <v>9.7366200000000006E-6</v>
      </c>
      <c r="T301" s="83">
        <f t="shared" si="4"/>
        <v>1.4558245260207776E-3</v>
      </c>
      <c r="U301" s="83">
        <f>R301/'סכום נכסי הקרן'!$C$42</f>
        <v>4.187576187385629E-4</v>
      </c>
    </row>
    <row r="302" spans="2:21">
      <c r="B302" s="75" t="s">
        <v>751</v>
      </c>
      <c r="C302" s="99" t="s">
        <v>752</v>
      </c>
      <c r="D302" s="85" t="s">
        <v>28</v>
      </c>
      <c r="E302" s="85" t="s">
        <v>651</v>
      </c>
      <c r="F302" s="99"/>
      <c r="G302" s="85" t="s">
        <v>723</v>
      </c>
      <c r="H302" s="99" t="s">
        <v>661</v>
      </c>
      <c r="I302" s="99" t="s">
        <v>653</v>
      </c>
      <c r="J302" s="99"/>
      <c r="K302" s="82">
        <v>7.3699999999562822</v>
      </c>
      <c r="L302" s="85" t="s">
        <v>121</v>
      </c>
      <c r="M302" s="86">
        <v>5.5E-2</v>
      </c>
      <c r="N302" s="86">
        <v>6.0599999999781412E-2</v>
      </c>
      <c r="O302" s="82">
        <v>12268.141200000002</v>
      </c>
      <c r="P302" s="84">
        <v>97.490610000000004</v>
      </c>
      <c r="Q302" s="99"/>
      <c r="R302" s="82">
        <v>42.088245831999998</v>
      </c>
      <c r="S302" s="83">
        <v>1.6357521600000001E-5</v>
      </c>
      <c r="T302" s="83">
        <f t="shared" si="4"/>
        <v>5.6452686606915561E-4</v>
      </c>
      <c r="U302" s="83">
        <f>R302/'סכום נכסי הקרן'!$C$42</f>
        <v>1.6238215658807311E-4</v>
      </c>
    </row>
    <row r="303" spans="2:21">
      <c r="B303" s="75" t="s">
        <v>753</v>
      </c>
      <c r="C303" s="99" t="s">
        <v>754</v>
      </c>
      <c r="D303" s="85" t="s">
        <v>28</v>
      </c>
      <c r="E303" s="85" t="s">
        <v>651</v>
      </c>
      <c r="F303" s="99"/>
      <c r="G303" s="85" t="s">
        <v>723</v>
      </c>
      <c r="H303" s="99" t="s">
        <v>661</v>
      </c>
      <c r="I303" s="99" t="s">
        <v>286</v>
      </c>
      <c r="J303" s="99"/>
      <c r="K303" s="82">
        <v>7.5100000000477651</v>
      </c>
      <c r="L303" s="85" t="s">
        <v>121</v>
      </c>
      <c r="M303" s="86">
        <v>5.4109999999999998E-2</v>
      </c>
      <c r="N303" s="86">
        <v>5.8100000000269977E-2</v>
      </c>
      <c r="O303" s="82">
        <v>23367.887999999999</v>
      </c>
      <c r="P303" s="84">
        <v>99.544740000000004</v>
      </c>
      <c r="Q303" s="99"/>
      <c r="R303" s="82">
        <v>81.857233958999998</v>
      </c>
      <c r="S303" s="83">
        <v>3.8946479999999996E-5</v>
      </c>
      <c r="T303" s="83">
        <f t="shared" si="4"/>
        <v>1.097945681471706E-3</v>
      </c>
      <c r="U303" s="83">
        <f>R303/'סכום נכסי הקרן'!$C$42</f>
        <v>3.1581630262411063E-4</v>
      </c>
    </row>
    <row r="304" spans="2:21">
      <c r="B304" s="75" t="s">
        <v>755</v>
      </c>
      <c r="C304" s="99" t="s">
        <v>756</v>
      </c>
      <c r="D304" s="85" t="s">
        <v>28</v>
      </c>
      <c r="E304" s="85" t="s">
        <v>651</v>
      </c>
      <c r="F304" s="99"/>
      <c r="G304" s="85" t="s">
        <v>723</v>
      </c>
      <c r="H304" s="99" t="s">
        <v>661</v>
      </c>
      <c r="I304" s="99" t="s">
        <v>653</v>
      </c>
      <c r="J304" s="99"/>
      <c r="K304" s="82">
        <v>5.9000000000216319</v>
      </c>
      <c r="L304" s="85" t="s">
        <v>121</v>
      </c>
      <c r="M304" s="86">
        <v>4.2500000000000003E-2</v>
      </c>
      <c r="N304" s="86">
        <v>5.9100000000202699E-2</v>
      </c>
      <c r="O304" s="82">
        <v>38946.480000000003</v>
      </c>
      <c r="P304" s="84">
        <v>91.070530000000005</v>
      </c>
      <c r="Q304" s="99"/>
      <c r="R304" s="82">
        <v>124.814583617</v>
      </c>
      <c r="S304" s="83">
        <v>6.4910800000000002E-5</v>
      </c>
      <c r="T304" s="83">
        <f t="shared" si="4"/>
        <v>1.674129779850778E-3</v>
      </c>
      <c r="U304" s="83">
        <f>R304/'סכום נכסי הקרן'!$C$42</f>
        <v>4.8155157956146483E-4</v>
      </c>
    </row>
    <row r="305" spans="2:21">
      <c r="B305" s="75" t="s">
        <v>757</v>
      </c>
      <c r="C305" s="99" t="s">
        <v>758</v>
      </c>
      <c r="D305" s="85" t="s">
        <v>28</v>
      </c>
      <c r="E305" s="85" t="s">
        <v>651</v>
      </c>
      <c r="F305" s="99"/>
      <c r="G305" s="85" t="s">
        <v>759</v>
      </c>
      <c r="H305" s="99" t="s">
        <v>661</v>
      </c>
      <c r="I305" s="99" t="s">
        <v>286</v>
      </c>
      <c r="J305" s="99"/>
      <c r="K305" s="82">
        <v>6.6700000000051105</v>
      </c>
      <c r="L305" s="85" t="s">
        <v>121</v>
      </c>
      <c r="M305" s="86">
        <v>4.1500000000000002E-2</v>
      </c>
      <c r="N305" s="86">
        <v>5.8000000000016219E-2</v>
      </c>
      <c r="O305" s="82">
        <v>38946.480000000003</v>
      </c>
      <c r="P305" s="84">
        <v>89.955749999999995</v>
      </c>
      <c r="Q305" s="99"/>
      <c r="R305" s="82">
        <v>123.28675101100001</v>
      </c>
      <c r="S305" s="83">
        <v>2.0999459734007966E-5</v>
      </c>
      <c r="T305" s="83">
        <f t="shared" si="4"/>
        <v>1.6536370618509303E-3</v>
      </c>
      <c r="U305" s="83">
        <f>R305/'סכום נכסי הקרן'!$C$42</f>
        <v>4.7565699430224202E-4</v>
      </c>
    </row>
    <row r="306" spans="2:21">
      <c r="B306" s="75" t="s">
        <v>760</v>
      </c>
      <c r="C306" s="99" t="s">
        <v>761</v>
      </c>
      <c r="D306" s="85" t="s">
        <v>28</v>
      </c>
      <c r="E306" s="85" t="s">
        <v>651</v>
      </c>
      <c r="F306" s="99"/>
      <c r="G306" s="85" t="s">
        <v>728</v>
      </c>
      <c r="H306" s="99" t="s">
        <v>661</v>
      </c>
      <c r="I306" s="99" t="s">
        <v>653</v>
      </c>
      <c r="J306" s="99"/>
      <c r="K306" s="82">
        <v>3.7499999999947953</v>
      </c>
      <c r="L306" s="85" t="s">
        <v>121</v>
      </c>
      <c r="M306" s="86">
        <v>2.6249999999999999E-2</v>
      </c>
      <c r="N306" s="86">
        <v>7.6299999999918822E-2</v>
      </c>
      <c r="O306" s="82">
        <v>32916.266680000001</v>
      </c>
      <c r="P306" s="84">
        <v>82.94538</v>
      </c>
      <c r="Q306" s="99"/>
      <c r="R306" s="82">
        <v>96.077570805999997</v>
      </c>
      <c r="S306" s="83">
        <v>2.6509609760379748E-5</v>
      </c>
      <c r="T306" s="83">
        <f t="shared" si="4"/>
        <v>1.2886821219194352E-3</v>
      </c>
      <c r="U306" s="83">
        <f>R306/'סכום נכסי הקרן'!$C$42</f>
        <v>3.7068028944460795E-4</v>
      </c>
    </row>
    <row r="307" spans="2:21">
      <c r="B307" s="75" t="s">
        <v>762</v>
      </c>
      <c r="C307" s="99" t="s">
        <v>763</v>
      </c>
      <c r="D307" s="85" t="s">
        <v>28</v>
      </c>
      <c r="E307" s="85" t="s">
        <v>651</v>
      </c>
      <c r="F307" s="99"/>
      <c r="G307" s="85" t="s">
        <v>728</v>
      </c>
      <c r="H307" s="99" t="s">
        <v>661</v>
      </c>
      <c r="I307" s="99" t="s">
        <v>653</v>
      </c>
      <c r="J307" s="99"/>
      <c r="K307" s="82">
        <v>2.4900000000006504</v>
      </c>
      <c r="L307" s="85" t="s">
        <v>121</v>
      </c>
      <c r="M307" s="86">
        <v>7.0499999999999993E-2</v>
      </c>
      <c r="N307" s="86">
        <v>7.3499999999880689E-2</v>
      </c>
      <c r="O307" s="82">
        <v>12982.16</v>
      </c>
      <c r="P307" s="84">
        <v>100.91225</v>
      </c>
      <c r="Q307" s="99"/>
      <c r="R307" s="82">
        <v>46.10097535300001</v>
      </c>
      <c r="S307" s="83">
        <v>1.6227700000000001E-5</v>
      </c>
      <c r="T307" s="83">
        <f t="shared" si="4"/>
        <v>6.183493425371818E-4</v>
      </c>
      <c r="U307" s="83">
        <f>R307/'סכום נכסי הקרן'!$C$42</f>
        <v>1.7786381092039016E-4</v>
      </c>
    </row>
    <row r="308" spans="2:21">
      <c r="B308" s="75" t="s">
        <v>764</v>
      </c>
      <c r="C308" s="99" t="s">
        <v>765</v>
      </c>
      <c r="D308" s="85" t="s">
        <v>28</v>
      </c>
      <c r="E308" s="85" t="s">
        <v>651</v>
      </c>
      <c r="F308" s="99"/>
      <c r="G308" s="85" t="s">
        <v>766</v>
      </c>
      <c r="H308" s="99" t="s">
        <v>661</v>
      </c>
      <c r="I308" s="99" t="s">
        <v>286</v>
      </c>
      <c r="J308" s="99"/>
      <c r="K308" s="82">
        <v>3.9200000000570148</v>
      </c>
      <c r="L308" s="85" t="s">
        <v>121</v>
      </c>
      <c r="M308" s="86">
        <v>5.5E-2</v>
      </c>
      <c r="N308" s="86">
        <v>8.4800000001446205E-2</v>
      </c>
      <c r="O308" s="82">
        <v>9087.5120000000006</v>
      </c>
      <c r="P308" s="84">
        <v>89.949110000000005</v>
      </c>
      <c r="Q308" s="99"/>
      <c r="R308" s="82">
        <v>28.764785532999998</v>
      </c>
      <c r="S308" s="83">
        <v>9.0875120000000001E-6</v>
      </c>
      <c r="T308" s="83">
        <f t="shared" si="4"/>
        <v>3.8582017162021114E-4</v>
      </c>
      <c r="U308" s="83">
        <f>R308/'סכום נכסי הקרן'!$C$42</f>
        <v>1.1097844104233576E-4</v>
      </c>
    </row>
    <row r="309" spans="2:21">
      <c r="B309" s="75" t="s">
        <v>767</v>
      </c>
      <c r="C309" s="99" t="s">
        <v>768</v>
      </c>
      <c r="D309" s="85" t="s">
        <v>28</v>
      </c>
      <c r="E309" s="85" t="s">
        <v>651</v>
      </c>
      <c r="F309" s="99"/>
      <c r="G309" s="85" t="s">
        <v>766</v>
      </c>
      <c r="H309" s="99" t="s">
        <v>661</v>
      </c>
      <c r="I309" s="99" t="s">
        <v>286</v>
      </c>
      <c r="J309" s="99"/>
      <c r="K309" s="82">
        <v>3.519999999998277</v>
      </c>
      <c r="L309" s="85" t="s">
        <v>121</v>
      </c>
      <c r="M309" s="86">
        <v>0.06</v>
      </c>
      <c r="N309" s="86">
        <v>8.1199999999896591E-2</v>
      </c>
      <c r="O309" s="82">
        <v>27924.62616</v>
      </c>
      <c r="P309" s="84">
        <v>94.478669999999994</v>
      </c>
      <c r="Q309" s="99"/>
      <c r="R309" s="82">
        <v>92.841124108000002</v>
      </c>
      <c r="S309" s="83">
        <v>3.7232834879999998E-5</v>
      </c>
      <c r="T309" s="83">
        <f t="shared" si="4"/>
        <v>1.2452718757686517E-3</v>
      </c>
      <c r="U309" s="83">
        <f>R309/'סכום נכסי הקרן'!$C$42</f>
        <v>3.5819363945208165E-4</v>
      </c>
    </row>
    <row r="310" spans="2:21">
      <c r="B310" s="75" t="s">
        <v>769</v>
      </c>
      <c r="C310" s="99" t="s">
        <v>770</v>
      </c>
      <c r="D310" s="85" t="s">
        <v>28</v>
      </c>
      <c r="E310" s="85" t="s">
        <v>651</v>
      </c>
      <c r="F310" s="99"/>
      <c r="G310" s="85" t="s">
        <v>766</v>
      </c>
      <c r="H310" s="99" t="s">
        <v>661</v>
      </c>
      <c r="I310" s="99" t="s">
        <v>286</v>
      </c>
      <c r="J310" s="99"/>
      <c r="K310" s="82">
        <v>5.3499999999906693</v>
      </c>
      <c r="L310" s="85" t="s">
        <v>121</v>
      </c>
      <c r="M310" s="86">
        <v>5.2499999999999998E-2</v>
      </c>
      <c r="N310" s="86">
        <v>5.839999999995521E-2</v>
      </c>
      <c r="O310" s="82">
        <v>38946.480000000003</v>
      </c>
      <c r="P310" s="84">
        <v>97.743750000000006</v>
      </c>
      <c r="Q310" s="99"/>
      <c r="R310" s="82">
        <v>133.96041241500001</v>
      </c>
      <c r="S310" s="83">
        <v>2.5964320000000003E-5</v>
      </c>
      <c r="T310" s="83">
        <f t="shared" si="4"/>
        <v>1.7968021784475013E-3</v>
      </c>
      <c r="U310" s="83">
        <f>R310/'סכום נכסי הקרן'!$C$42</f>
        <v>5.1683742658708263E-4</v>
      </c>
    </row>
    <row r="311" spans="2:21">
      <c r="B311" s="75" t="s">
        <v>771</v>
      </c>
      <c r="C311" s="99" t="s">
        <v>772</v>
      </c>
      <c r="D311" s="85" t="s">
        <v>28</v>
      </c>
      <c r="E311" s="85" t="s">
        <v>651</v>
      </c>
      <c r="F311" s="99"/>
      <c r="G311" s="85" t="s">
        <v>739</v>
      </c>
      <c r="H311" s="99" t="s">
        <v>661</v>
      </c>
      <c r="I311" s="99" t="s">
        <v>286</v>
      </c>
      <c r="J311" s="99"/>
      <c r="K311" s="82">
        <v>6.2399999999867397</v>
      </c>
      <c r="L311" s="85" t="s">
        <v>121</v>
      </c>
      <c r="M311" s="86">
        <v>3.2500000000000001E-2</v>
      </c>
      <c r="N311" s="86">
        <v>5.8799999999853796E-2</v>
      </c>
      <c r="O311" s="82">
        <v>38946.480000000003</v>
      </c>
      <c r="P311" s="84">
        <v>85.83775</v>
      </c>
      <c r="Q311" s="99"/>
      <c r="R311" s="82">
        <v>117.64292234400001</v>
      </c>
      <c r="S311" s="83">
        <v>3.116765633252773E-5</v>
      </c>
      <c r="T311" s="83">
        <f t="shared" si="4"/>
        <v>1.5779367600913744E-3</v>
      </c>
      <c r="U311" s="83">
        <f>R311/'סכום נכסי הקרן'!$C$42</f>
        <v>4.5388233840379497E-4</v>
      </c>
    </row>
    <row r="312" spans="2:21">
      <c r="B312" s="75" t="s">
        <v>773</v>
      </c>
      <c r="C312" s="99" t="s">
        <v>774</v>
      </c>
      <c r="D312" s="85" t="s">
        <v>28</v>
      </c>
      <c r="E312" s="85" t="s">
        <v>651</v>
      </c>
      <c r="F312" s="99"/>
      <c r="G312" s="85" t="s">
        <v>734</v>
      </c>
      <c r="H312" s="99" t="s">
        <v>661</v>
      </c>
      <c r="I312" s="99" t="s">
        <v>286</v>
      </c>
      <c r="J312" s="99"/>
      <c r="K312" s="82">
        <v>6.1800000000066841</v>
      </c>
      <c r="L312" s="85" t="s">
        <v>121</v>
      </c>
      <c r="M312" s="86">
        <v>4.8750000000000002E-2</v>
      </c>
      <c r="N312" s="86">
        <v>5.9100000000017215E-2</v>
      </c>
      <c r="O312" s="82">
        <v>29858.968000000004</v>
      </c>
      <c r="P312" s="84">
        <v>93.971000000000004</v>
      </c>
      <c r="Q312" s="99"/>
      <c r="R312" s="82">
        <v>98.738814513000008</v>
      </c>
      <c r="S312" s="83">
        <v>4.5936873846153852E-5</v>
      </c>
      <c r="T312" s="83">
        <f t="shared" si="4"/>
        <v>1.3243772082805003E-3</v>
      </c>
      <c r="U312" s="83">
        <f>R312/'סכום נכסי הקרן'!$C$42</f>
        <v>3.8094772834130206E-4</v>
      </c>
    </row>
    <row r="313" spans="2:21">
      <c r="B313" s="75" t="s">
        <v>775</v>
      </c>
      <c r="C313" s="99" t="s">
        <v>776</v>
      </c>
      <c r="D313" s="85" t="s">
        <v>28</v>
      </c>
      <c r="E313" s="85" t="s">
        <v>651</v>
      </c>
      <c r="F313" s="99"/>
      <c r="G313" s="85" t="s">
        <v>728</v>
      </c>
      <c r="H313" s="99" t="s">
        <v>661</v>
      </c>
      <c r="I313" s="99" t="s">
        <v>286</v>
      </c>
      <c r="J313" s="99"/>
      <c r="K313" s="82">
        <v>2.0000000000103988</v>
      </c>
      <c r="L313" s="85" t="s">
        <v>121</v>
      </c>
      <c r="M313" s="86">
        <v>4.2500000000000003E-2</v>
      </c>
      <c r="N313" s="86">
        <v>7.2500000000311982E-2</v>
      </c>
      <c r="O313" s="82">
        <v>28560.752</v>
      </c>
      <c r="P313" s="84">
        <v>95.678560000000004</v>
      </c>
      <c r="Q313" s="99"/>
      <c r="R313" s="82">
        <v>96.16200616399999</v>
      </c>
      <c r="S313" s="83">
        <v>6.0127898947368423E-5</v>
      </c>
      <c r="T313" s="83">
        <f t="shared" si="4"/>
        <v>1.2898146478086687E-3</v>
      </c>
      <c r="U313" s="83">
        <f>R313/'סכום נכסי הקרן'!$C$42</f>
        <v>3.7100605249919217E-4</v>
      </c>
    </row>
    <row r="314" spans="2:21">
      <c r="B314" s="75" t="s">
        <v>777</v>
      </c>
      <c r="C314" s="99" t="s">
        <v>778</v>
      </c>
      <c r="D314" s="85" t="s">
        <v>28</v>
      </c>
      <c r="E314" s="85" t="s">
        <v>651</v>
      </c>
      <c r="F314" s="99"/>
      <c r="G314" s="85" t="s">
        <v>728</v>
      </c>
      <c r="H314" s="99" t="s">
        <v>661</v>
      </c>
      <c r="I314" s="99" t="s">
        <v>286</v>
      </c>
      <c r="J314" s="99"/>
      <c r="K314" s="82">
        <v>5.2199999999714599</v>
      </c>
      <c r="L314" s="85" t="s">
        <v>121</v>
      </c>
      <c r="M314" s="86">
        <v>3.125E-2</v>
      </c>
      <c r="N314" s="86">
        <v>7.1799999999558425E-2</v>
      </c>
      <c r="O314" s="82">
        <v>25964.32</v>
      </c>
      <c r="P314" s="84">
        <v>81.298079999999999</v>
      </c>
      <c r="Q314" s="99"/>
      <c r="R314" s="82">
        <v>74.280792195999993</v>
      </c>
      <c r="S314" s="83">
        <v>3.4619093333333333E-5</v>
      </c>
      <c r="T314" s="83">
        <f t="shared" si="4"/>
        <v>9.9632336769093209E-4</v>
      </c>
      <c r="U314" s="83">
        <f>R314/'סכום נכסי הקרן'!$C$42</f>
        <v>2.8658536347661844E-4</v>
      </c>
    </row>
    <row r="315" spans="2:21">
      <c r="B315" s="75" t="s">
        <v>779</v>
      </c>
      <c r="C315" s="99" t="s">
        <v>780</v>
      </c>
      <c r="D315" s="85" t="s">
        <v>28</v>
      </c>
      <c r="E315" s="85" t="s">
        <v>651</v>
      </c>
      <c r="F315" s="99"/>
      <c r="G315" s="85" t="s">
        <v>718</v>
      </c>
      <c r="H315" s="99" t="s">
        <v>661</v>
      </c>
      <c r="I315" s="99" t="s">
        <v>286</v>
      </c>
      <c r="J315" s="99"/>
      <c r="K315" s="82">
        <v>5.6700000000018367</v>
      </c>
      <c r="L315" s="85" t="s">
        <v>121</v>
      </c>
      <c r="M315" s="86">
        <v>5.4000000000000006E-2</v>
      </c>
      <c r="N315" s="86">
        <v>6.2000000000052478E-2</v>
      </c>
      <c r="O315" s="82">
        <v>56140.052704000002</v>
      </c>
      <c r="P315" s="84">
        <v>96.451999999999998</v>
      </c>
      <c r="Q315" s="99"/>
      <c r="R315" s="82">
        <v>190.54752859500002</v>
      </c>
      <c r="S315" s="83">
        <v>5.6140052703999999E-5</v>
      </c>
      <c r="T315" s="83">
        <f t="shared" si="4"/>
        <v>2.5558014364469553E-3</v>
      </c>
      <c r="U315" s="83">
        <f>R315/'סכום נכסי הקרן'!$C$42</f>
        <v>7.3515818999181414E-4</v>
      </c>
    </row>
    <row r="316" spans="2:21">
      <c r="B316" s="75" t="s">
        <v>781</v>
      </c>
      <c r="C316" s="99" t="s">
        <v>782</v>
      </c>
      <c r="D316" s="85" t="s">
        <v>28</v>
      </c>
      <c r="E316" s="85" t="s">
        <v>651</v>
      </c>
      <c r="F316" s="99"/>
      <c r="G316" s="85" t="s">
        <v>731</v>
      </c>
      <c r="H316" s="99" t="s">
        <v>661</v>
      </c>
      <c r="I316" s="99" t="s">
        <v>653</v>
      </c>
      <c r="J316" s="99"/>
      <c r="K316" s="82">
        <v>7.4200000000264357</v>
      </c>
      <c r="L316" s="85" t="s">
        <v>121</v>
      </c>
      <c r="M316" s="86">
        <v>5.4000000000000006E-2</v>
      </c>
      <c r="N316" s="86">
        <v>6.0100000000229824E-2</v>
      </c>
      <c r="O316" s="82">
        <v>38946.480000000003</v>
      </c>
      <c r="P316" s="84">
        <v>97.149000000000001</v>
      </c>
      <c r="Q316" s="99"/>
      <c r="R316" s="82">
        <v>133.14529169400001</v>
      </c>
      <c r="S316" s="83">
        <v>5.1928640000000006E-5</v>
      </c>
      <c r="T316" s="83">
        <f t="shared" si="4"/>
        <v>1.7858690179653341E-3</v>
      </c>
      <c r="U316" s="83">
        <f>R316/'סכום נכסי הקרן'!$C$42</f>
        <v>5.136925803731553E-4</v>
      </c>
    </row>
    <row r="317" spans="2:21">
      <c r="B317" s="75" t="s">
        <v>783</v>
      </c>
      <c r="C317" s="99" t="s">
        <v>784</v>
      </c>
      <c r="D317" s="85" t="s">
        <v>28</v>
      </c>
      <c r="E317" s="85" t="s">
        <v>651</v>
      </c>
      <c r="F317" s="99"/>
      <c r="G317" s="85" t="s">
        <v>731</v>
      </c>
      <c r="H317" s="99" t="s">
        <v>661</v>
      </c>
      <c r="I317" s="99" t="s">
        <v>653</v>
      </c>
      <c r="J317" s="99"/>
      <c r="K317" s="82">
        <v>7.3700000000551995</v>
      </c>
      <c r="L317" s="85" t="s">
        <v>121</v>
      </c>
      <c r="M317" s="86">
        <v>3.15E-2</v>
      </c>
      <c r="N317" s="86">
        <v>8.5200000000714343E-2</v>
      </c>
      <c r="O317" s="82">
        <v>25964.32</v>
      </c>
      <c r="P317" s="84">
        <v>67.413250000000005</v>
      </c>
      <c r="Q317" s="99"/>
      <c r="R317" s="82">
        <v>61.594436280000004</v>
      </c>
      <c r="S317" s="83">
        <v>1.5899767299448867E-2</v>
      </c>
      <c r="T317" s="83">
        <f t="shared" si="4"/>
        <v>8.2616211232085885E-4</v>
      </c>
      <c r="U317" s="83">
        <f>R317/'סכום נכסי הקרן'!$C$42</f>
        <v>2.3763968298646894E-4</v>
      </c>
    </row>
    <row r="318" spans="2:21">
      <c r="B318" s="75" t="s">
        <v>785</v>
      </c>
      <c r="C318" s="99" t="s">
        <v>786</v>
      </c>
      <c r="D318" s="85" t="s">
        <v>28</v>
      </c>
      <c r="E318" s="85" t="s">
        <v>651</v>
      </c>
      <c r="F318" s="99"/>
      <c r="G318" s="85" t="s">
        <v>728</v>
      </c>
      <c r="H318" s="99" t="s">
        <v>787</v>
      </c>
      <c r="I318" s="99" t="s">
        <v>679</v>
      </c>
      <c r="J318" s="99"/>
      <c r="K318" s="82">
        <v>6.4300000000134796</v>
      </c>
      <c r="L318" s="85" t="s">
        <v>121</v>
      </c>
      <c r="M318" s="86">
        <v>3.6240000000000001E-2</v>
      </c>
      <c r="N318" s="86">
        <v>6.8200000000138428E-2</v>
      </c>
      <c r="O318" s="82">
        <v>38297.372000000003</v>
      </c>
      <c r="P318" s="84">
        <v>81.469800000000006</v>
      </c>
      <c r="Q318" s="99"/>
      <c r="R318" s="82">
        <v>109.79558836400001</v>
      </c>
      <c r="S318" s="83">
        <v>5.1063162666666672E-5</v>
      </c>
      <c r="T318" s="83">
        <f t="shared" si="4"/>
        <v>1.4726809868664612E-3</v>
      </c>
      <c r="U318" s="83">
        <f>R318/'סכום נכסי הקרן'!$C$42</f>
        <v>4.2360626036942761E-4</v>
      </c>
    </row>
    <row r="319" spans="2:21">
      <c r="B319" s="75" t="s">
        <v>788</v>
      </c>
      <c r="C319" s="99" t="s">
        <v>789</v>
      </c>
      <c r="D319" s="85" t="s">
        <v>28</v>
      </c>
      <c r="E319" s="85" t="s">
        <v>651</v>
      </c>
      <c r="F319" s="99"/>
      <c r="G319" s="85" t="s">
        <v>734</v>
      </c>
      <c r="H319" s="99" t="s">
        <v>661</v>
      </c>
      <c r="I319" s="99" t="s">
        <v>286</v>
      </c>
      <c r="J319" s="99"/>
      <c r="K319" s="82">
        <v>7.3800000000235118</v>
      </c>
      <c r="L319" s="85" t="s">
        <v>121</v>
      </c>
      <c r="M319" s="86">
        <v>5.5999999999999994E-2</v>
      </c>
      <c r="N319" s="86">
        <v>5.9100000000185816E-2</v>
      </c>
      <c r="O319" s="82">
        <v>38297.372000000003</v>
      </c>
      <c r="P319" s="84">
        <v>97.837109999999996</v>
      </c>
      <c r="Q319" s="99"/>
      <c r="R319" s="82">
        <v>131.85356020499998</v>
      </c>
      <c r="S319" s="83">
        <v>6.3828953333333336E-5</v>
      </c>
      <c r="T319" s="83">
        <f t="shared" si="4"/>
        <v>1.7685431086794309E-3</v>
      </c>
      <c r="U319" s="83">
        <f>R319/'סכום נכסי הקרן'!$C$42</f>
        <v>5.0870890522181252E-4</v>
      </c>
    </row>
    <row r="320" spans="2:21">
      <c r="B320" s="75" t="s">
        <v>790</v>
      </c>
      <c r="C320" s="99" t="s">
        <v>791</v>
      </c>
      <c r="D320" s="85" t="s">
        <v>28</v>
      </c>
      <c r="E320" s="85" t="s">
        <v>651</v>
      </c>
      <c r="F320" s="99"/>
      <c r="G320" s="85" t="s">
        <v>723</v>
      </c>
      <c r="H320" s="99" t="s">
        <v>661</v>
      </c>
      <c r="I320" s="99" t="s">
        <v>286</v>
      </c>
      <c r="J320" s="99"/>
      <c r="K320" s="82">
        <v>4.8900000000045836</v>
      </c>
      <c r="L320" s="85" t="s">
        <v>121</v>
      </c>
      <c r="M320" s="86">
        <v>4.4999999999999998E-2</v>
      </c>
      <c r="N320" s="86">
        <v>6.7800000000031349E-2</v>
      </c>
      <c r="O320" s="82">
        <v>52132.459911999998</v>
      </c>
      <c r="P320" s="84">
        <v>90.386499999999998</v>
      </c>
      <c r="Q320" s="99"/>
      <c r="R320" s="82">
        <v>165.81776401600001</v>
      </c>
      <c r="S320" s="83">
        <v>8.6887433186666669E-5</v>
      </c>
      <c r="T320" s="83">
        <f t="shared" si="4"/>
        <v>2.2241027348157147E-3</v>
      </c>
      <c r="U320" s="83">
        <f>R320/'סכום נכסי הקרן'!$C$42</f>
        <v>6.3974740665143982E-4</v>
      </c>
    </row>
    <row r="321" spans="2:21">
      <c r="B321" s="75" t="s">
        <v>792</v>
      </c>
      <c r="C321" s="99" t="s">
        <v>793</v>
      </c>
      <c r="D321" s="85" t="s">
        <v>28</v>
      </c>
      <c r="E321" s="85" t="s">
        <v>651</v>
      </c>
      <c r="F321" s="99"/>
      <c r="G321" s="85" t="s">
        <v>766</v>
      </c>
      <c r="H321" s="99" t="s">
        <v>661</v>
      </c>
      <c r="I321" s="99" t="s">
        <v>286</v>
      </c>
      <c r="J321" s="99"/>
      <c r="K321" s="82">
        <v>7.3500000000144841</v>
      </c>
      <c r="L321" s="85" t="s">
        <v>121</v>
      </c>
      <c r="M321" s="86">
        <v>0.04</v>
      </c>
      <c r="N321" s="86">
        <v>6.3500000000144843E-2</v>
      </c>
      <c r="O321" s="82">
        <v>19473.240000000002</v>
      </c>
      <c r="P321" s="84">
        <v>85.640330000000006</v>
      </c>
      <c r="Q321" s="99"/>
      <c r="R321" s="82">
        <v>58.686178769000001</v>
      </c>
      <c r="S321" s="83">
        <v>1.9473240000000001E-5</v>
      </c>
      <c r="T321" s="83">
        <f t="shared" si="4"/>
        <v>7.8715384609469438E-4</v>
      </c>
      <c r="U321" s="83">
        <f>R321/'סכום נכסי הקרן'!$C$42</f>
        <v>2.2641923135646567E-4</v>
      </c>
    </row>
    <row r="322" spans="2:21">
      <c r="B322" s="75" t="s">
        <v>794</v>
      </c>
      <c r="C322" s="99" t="s">
        <v>795</v>
      </c>
      <c r="D322" s="85" t="s">
        <v>28</v>
      </c>
      <c r="E322" s="85" t="s">
        <v>651</v>
      </c>
      <c r="F322" s="99"/>
      <c r="G322" s="85" t="s">
        <v>766</v>
      </c>
      <c r="H322" s="99" t="s">
        <v>661</v>
      </c>
      <c r="I322" s="99" t="s">
        <v>286</v>
      </c>
      <c r="J322" s="99"/>
      <c r="K322" s="82">
        <v>2.310000000059039</v>
      </c>
      <c r="L322" s="85" t="s">
        <v>121</v>
      </c>
      <c r="M322" s="86">
        <v>6.5000000000000002E-2</v>
      </c>
      <c r="N322" s="86">
        <v>6.0400000002150733E-2</v>
      </c>
      <c r="O322" s="82">
        <v>2596.4319999999998</v>
      </c>
      <c r="P322" s="84">
        <v>103.81216999999999</v>
      </c>
      <c r="Q322" s="99"/>
      <c r="R322" s="82">
        <v>9.4851559240000007</v>
      </c>
      <c r="S322" s="83">
        <v>3.6820675141387152E-6</v>
      </c>
      <c r="T322" s="83">
        <f t="shared" si="4"/>
        <v>1.2722377096271962E-4</v>
      </c>
      <c r="U322" s="83">
        <f>R322/'סכום נכסי הקרן'!$C$42</f>
        <v>3.6595017066313963E-5</v>
      </c>
    </row>
    <row r="323" spans="2:21">
      <c r="B323" s="75" t="s">
        <v>796</v>
      </c>
      <c r="C323" s="99" t="s">
        <v>797</v>
      </c>
      <c r="D323" s="85" t="s">
        <v>28</v>
      </c>
      <c r="E323" s="85" t="s">
        <v>651</v>
      </c>
      <c r="F323" s="99"/>
      <c r="G323" s="85" t="s">
        <v>766</v>
      </c>
      <c r="H323" s="99" t="s">
        <v>661</v>
      </c>
      <c r="I323" s="99" t="s">
        <v>286</v>
      </c>
      <c r="J323" s="99"/>
      <c r="K323" s="82">
        <v>3.4800000000016853</v>
      </c>
      <c r="L323" s="85" t="s">
        <v>121</v>
      </c>
      <c r="M323" s="86">
        <v>6.8750000000000006E-2</v>
      </c>
      <c r="N323" s="86">
        <v>6.5400000000092703E-2</v>
      </c>
      <c r="O323" s="82">
        <v>32455.4</v>
      </c>
      <c r="P323" s="84">
        <v>103.88704</v>
      </c>
      <c r="Q323" s="99"/>
      <c r="R323" s="82">
        <v>118.649964385</v>
      </c>
      <c r="S323" s="83">
        <v>4.7775321123335506E-5</v>
      </c>
      <c r="T323" s="83">
        <f t="shared" si="4"/>
        <v>1.5914441485835168E-3</v>
      </c>
      <c r="U323" s="83">
        <f>R323/'סכום נכסי הקרן'!$C$42</f>
        <v>4.5776764308114274E-4</v>
      </c>
    </row>
    <row r="324" spans="2:21">
      <c r="B324" s="75" t="s">
        <v>798</v>
      </c>
      <c r="C324" s="99" t="s">
        <v>799</v>
      </c>
      <c r="D324" s="85" t="s">
        <v>28</v>
      </c>
      <c r="E324" s="85" t="s">
        <v>651</v>
      </c>
      <c r="F324" s="99"/>
      <c r="G324" s="85" t="s">
        <v>759</v>
      </c>
      <c r="H324" s="99" t="s">
        <v>787</v>
      </c>
      <c r="I324" s="99" t="s">
        <v>679</v>
      </c>
      <c r="J324" s="99"/>
      <c r="K324" s="82">
        <v>7.6799999999797341</v>
      </c>
      <c r="L324" s="85" t="s">
        <v>121</v>
      </c>
      <c r="M324" s="86">
        <v>0.05</v>
      </c>
      <c r="N324" s="86">
        <v>5.7599999999835463E-2</v>
      </c>
      <c r="O324" s="82">
        <v>58419.72</v>
      </c>
      <c r="P324" s="84">
        <v>96.96611</v>
      </c>
      <c r="Q324" s="99"/>
      <c r="R324" s="82">
        <v>199.34195640299998</v>
      </c>
      <c r="S324" s="83">
        <v>5.841972E-5</v>
      </c>
      <c r="T324" s="83">
        <f t="shared" si="4"/>
        <v>2.6737605167359933E-3</v>
      </c>
      <c r="U324" s="83">
        <f>R324/'סכום נכסי הקרן'!$C$42</f>
        <v>7.6908828437306743E-4</v>
      </c>
    </row>
    <row r="325" spans="2:21">
      <c r="B325" s="75" t="s">
        <v>800</v>
      </c>
      <c r="C325" s="99" t="s">
        <v>801</v>
      </c>
      <c r="D325" s="85" t="s">
        <v>28</v>
      </c>
      <c r="E325" s="85" t="s">
        <v>651</v>
      </c>
      <c r="F325" s="99"/>
      <c r="G325" s="85" t="s">
        <v>802</v>
      </c>
      <c r="H325" s="99" t="s">
        <v>787</v>
      </c>
      <c r="I325" s="99" t="s">
        <v>679</v>
      </c>
      <c r="J325" s="99"/>
      <c r="K325" s="82">
        <v>3.670000000006381</v>
      </c>
      <c r="L325" s="85" t="s">
        <v>121</v>
      </c>
      <c r="M325" s="86">
        <v>4.7E-2</v>
      </c>
      <c r="N325" s="86">
        <v>7.5200000000195208E-2</v>
      </c>
      <c r="O325" s="82">
        <v>24666.103999999999</v>
      </c>
      <c r="P325" s="84">
        <v>92.068889999999996</v>
      </c>
      <c r="Q325" s="99"/>
      <c r="R325" s="82">
        <v>79.915813947000004</v>
      </c>
      <c r="S325" s="83">
        <v>4.9740076628352489E-5</v>
      </c>
      <c r="T325" s="83">
        <f t="shared" si="4"/>
        <v>1.0719055428669031E-3</v>
      </c>
      <c r="U325" s="83">
        <f>R325/'סכום נכסי הקרן'!$C$42</f>
        <v>3.0832604109954704E-4</v>
      </c>
    </row>
    <row r="326" spans="2:21">
      <c r="B326" s="75" t="s">
        <v>803</v>
      </c>
      <c r="C326" s="99" t="s">
        <v>804</v>
      </c>
      <c r="D326" s="85" t="s">
        <v>28</v>
      </c>
      <c r="E326" s="85" t="s">
        <v>651</v>
      </c>
      <c r="F326" s="99"/>
      <c r="G326" s="85" t="s">
        <v>728</v>
      </c>
      <c r="H326" s="99" t="s">
        <v>661</v>
      </c>
      <c r="I326" s="99" t="s">
        <v>286</v>
      </c>
      <c r="J326" s="99"/>
      <c r="K326" s="82">
        <v>3.2800000000000002</v>
      </c>
      <c r="L326" s="85" t="s">
        <v>121</v>
      </c>
      <c r="M326" s="86">
        <v>3.4000000000000002E-2</v>
      </c>
      <c r="N326" s="86">
        <v>7.330000000013584E-2</v>
      </c>
      <c r="O326" s="82">
        <v>11683.944</v>
      </c>
      <c r="P326" s="84">
        <v>89.525329999999997</v>
      </c>
      <c r="Q326" s="99"/>
      <c r="R326" s="82">
        <v>36.809056050000002</v>
      </c>
      <c r="S326" s="83">
        <v>1.1683943999999999E-5</v>
      </c>
      <c r="T326" s="83">
        <f t="shared" si="4"/>
        <v>4.9371744163002006E-4</v>
      </c>
      <c r="U326" s="83">
        <f>R326/'סכום נכסי הקרן'!$C$42</f>
        <v>1.4201432692701585E-4</v>
      </c>
    </row>
    <row r="327" spans="2:21">
      <c r="B327" s="75" t="s">
        <v>805</v>
      </c>
      <c r="C327" s="99" t="s">
        <v>806</v>
      </c>
      <c r="D327" s="85" t="s">
        <v>28</v>
      </c>
      <c r="E327" s="85" t="s">
        <v>651</v>
      </c>
      <c r="F327" s="99"/>
      <c r="G327" s="85" t="s">
        <v>728</v>
      </c>
      <c r="H327" s="99" t="s">
        <v>661</v>
      </c>
      <c r="I327" s="99" t="s">
        <v>286</v>
      </c>
      <c r="J327" s="99"/>
      <c r="K327" s="82">
        <v>2.4100000000017485</v>
      </c>
      <c r="L327" s="85" t="s">
        <v>121</v>
      </c>
      <c r="M327" s="86">
        <v>3.7499999999999999E-2</v>
      </c>
      <c r="N327" s="86">
        <v>6.7000000000104906E-2</v>
      </c>
      <c r="O327" s="82">
        <v>42841.127999999997</v>
      </c>
      <c r="P327" s="84">
        <v>94.841830000000002</v>
      </c>
      <c r="Q327" s="99"/>
      <c r="R327" s="82">
        <v>142.98158417499999</v>
      </c>
      <c r="S327" s="83">
        <v>8.5682255999999991E-5</v>
      </c>
      <c r="T327" s="83">
        <f t="shared" si="4"/>
        <v>1.9178025604133459E-3</v>
      </c>
      <c r="U327" s="83">
        <f>R327/'סכום נכסי הקרן'!$C$42</f>
        <v>5.5164232986548115E-4</v>
      </c>
    </row>
    <row r="328" spans="2:21">
      <c r="B328" s="75" t="s">
        <v>807</v>
      </c>
      <c r="C328" s="99" t="s">
        <v>808</v>
      </c>
      <c r="D328" s="85" t="s">
        <v>28</v>
      </c>
      <c r="E328" s="85" t="s">
        <v>651</v>
      </c>
      <c r="F328" s="99"/>
      <c r="G328" s="85" t="s">
        <v>689</v>
      </c>
      <c r="H328" s="99" t="s">
        <v>787</v>
      </c>
      <c r="I328" s="99" t="s">
        <v>679</v>
      </c>
      <c r="J328" s="99"/>
      <c r="K328" s="82">
        <v>3.9199999999997126</v>
      </c>
      <c r="L328" s="85" t="s">
        <v>121</v>
      </c>
      <c r="M328" s="86">
        <v>6.8750000000000006E-2</v>
      </c>
      <c r="N328" s="86">
        <v>7.909999999991589E-2</v>
      </c>
      <c r="O328" s="82">
        <v>41283.268799999998</v>
      </c>
      <c r="P328" s="84">
        <v>95.744</v>
      </c>
      <c r="Q328" s="99"/>
      <c r="R328" s="82">
        <v>139.092883887</v>
      </c>
      <c r="S328" s="83">
        <v>8.2566537599999994E-5</v>
      </c>
      <c r="T328" s="83">
        <f t="shared" si="4"/>
        <v>1.8656436798691303E-3</v>
      </c>
      <c r="U328" s="83">
        <f>R328/'סכום נכסי הקרן'!$C$42</f>
        <v>5.3663919712360769E-4</v>
      </c>
    </row>
    <row r="329" spans="2:21">
      <c r="B329" s="75" t="s">
        <v>809</v>
      </c>
      <c r="C329" s="99" t="s">
        <v>810</v>
      </c>
      <c r="D329" s="85" t="s">
        <v>28</v>
      </c>
      <c r="E329" s="85" t="s">
        <v>651</v>
      </c>
      <c r="F329" s="99"/>
      <c r="G329" s="85" t="s">
        <v>677</v>
      </c>
      <c r="H329" s="99" t="s">
        <v>661</v>
      </c>
      <c r="I329" s="99" t="s">
        <v>286</v>
      </c>
      <c r="J329" s="99"/>
      <c r="K329" s="82">
        <v>2.4500000000239792</v>
      </c>
      <c r="L329" s="85" t="s">
        <v>121</v>
      </c>
      <c r="M329" s="86">
        <v>5.7500000000000002E-2</v>
      </c>
      <c r="N329" s="86">
        <v>7.740000000066076E-2</v>
      </c>
      <c r="O329" s="82">
        <v>11002.3806</v>
      </c>
      <c r="P329" s="84">
        <v>96.940219999999997</v>
      </c>
      <c r="Q329" s="99"/>
      <c r="R329" s="82">
        <v>37.532711597999999</v>
      </c>
      <c r="S329" s="83">
        <v>1.5717686571428571E-5</v>
      </c>
      <c r="T329" s="83">
        <f t="shared" si="4"/>
        <v>5.0342378577790078E-4</v>
      </c>
      <c r="U329" s="83">
        <f>R329/'סכום נכסי הקרן'!$C$42</f>
        <v>1.4480628810734666E-4</v>
      </c>
    </row>
    <row r="330" spans="2:21">
      <c r="B330" s="75" t="s">
        <v>811</v>
      </c>
      <c r="C330" s="99" t="s">
        <v>812</v>
      </c>
      <c r="D330" s="85" t="s">
        <v>28</v>
      </c>
      <c r="E330" s="85" t="s">
        <v>651</v>
      </c>
      <c r="F330" s="99"/>
      <c r="G330" s="85" t="s">
        <v>813</v>
      </c>
      <c r="H330" s="99" t="s">
        <v>661</v>
      </c>
      <c r="I330" s="99" t="s">
        <v>286</v>
      </c>
      <c r="J330" s="99"/>
      <c r="K330" s="82">
        <v>4.5099999999886711</v>
      </c>
      <c r="L330" s="85" t="s">
        <v>123</v>
      </c>
      <c r="M330" s="86">
        <v>0.04</v>
      </c>
      <c r="N330" s="86">
        <v>6.0399999999820923E-2</v>
      </c>
      <c r="O330" s="82">
        <v>31157.183999999997</v>
      </c>
      <c r="P330" s="84">
        <v>93.602670000000003</v>
      </c>
      <c r="Q330" s="99"/>
      <c r="R330" s="82">
        <v>109.452323424</v>
      </c>
      <c r="S330" s="83">
        <v>3.1157183999999997E-5</v>
      </c>
      <c r="T330" s="83">
        <f t="shared" si="4"/>
        <v>1.4680767968609397E-3</v>
      </c>
      <c r="U330" s="83">
        <f>R330/'סכום נכסי הקרן'!$C$42</f>
        <v>4.2228189770863225E-4</v>
      </c>
    </row>
    <row r="331" spans="2:21">
      <c r="B331" s="75" t="s">
        <v>814</v>
      </c>
      <c r="C331" s="99" t="s">
        <v>815</v>
      </c>
      <c r="D331" s="85" t="s">
        <v>28</v>
      </c>
      <c r="E331" s="85" t="s">
        <v>651</v>
      </c>
      <c r="F331" s="99"/>
      <c r="G331" s="85" t="s">
        <v>700</v>
      </c>
      <c r="H331" s="99" t="s">
        <v>661</v>
      </c>
      <c r="I331" s="99" t="s">
        <v>653</v>
      </c>
      <c r="J331" s="99"/>
      <c r="K331" s="82">
        <v>4.4999999999949463</v>
      </c>
      <c r="L331" s="85" t="s">
        <v>123</v>
      </c>
      <c r="M331" s="86">
        <v>4.6249999999999999E-2</v>
      </c>
      <c r="N331" s="86">
        <v>5.0199999999993937E-2</v>
      </c>
      <c r="O331" s="82">
        <v>26613.428</v>
      </c>
      <c r="P331" s="84">
        <v>99.047790000000006</v>
      </c>
      <c r="Q331" s="99"/>
      <c r="R331" s="82">
        <v>98.929130603000004</v>
      </c>
      <c r="S331" s="83">
        <v>4.4355713333333332E-5</v>
      </c>
      <c r="T331" s="83">
        <f t="shared" ref="T331:T383" si="5">IFERROR(R331/$R$11,0)</f>
        <v>1.3269299054463333E-3</v>
      </c>
      <c r="U331" s="83">
        <f>R331/'סכום נכסי הקרן'!$C$42</f>
        <v>3.8168199360982775E-4</v>
      </c>
    </row>
    <row r="332" spans="2:21">
      <c r="B332" s="75" t="s">
        <v>816</v>
      </c>
      <c r="C332" s="99" t="s">
        <v>817</v>
      </c>
      <c r="D332" s="85" t="s">
        <v>28</v>
      </c>
      <c r="E332" s="85" t="s">
        <v>651</v>
      </c>
      <c r="F332" s="99"/>
      <c r="G332" s="85" t="s">
        <v>700</v>
      </c>
      <c r="H332" s="99" t="s">
        <v>661</v>
      </c>
      <c r="I332" s="99" t="s">
        <v>286</v>
      </c>
      <c r="J332" s="99"/>
      <c r="K332" s="82">
        <v>7.110000000060289</v>
      </c>
      <c r="L332" s="85" t="s">
        <v>121</v>
      </c>
      <c r="M332" s="86">
        <v>3.5000000000000003E-2</v>
      </c>
      <c r="N332" s="86">
        <v>5.5000000000533532E-2</v>
      </c>
      <c r="O332" s="82">
        <v>12203.2304</v>
      </c>
      <c r="P332" s="84">
        <v>87.293170000000003</v>
      </c>
      <c r="Q332" s="99"/>
      <c r="R332" s="82">
        <v>37.486451033999998</v>
      </c>
      <c r="S332" s="83">
        <v>4.9812275393861817E-6</v>
      </c>
      <c r="T332" s="83">
        <f t="shared" si="5"/>
        <v>5.0280329588336448E-4</v>
      </c>
      <c r="U332" s="83">
        <f>R332/'סכום נכסי הקרן'!$C$42</f>
        <v>1.4462780858179729E-4</v>
      </c>
    </row>
    <row r="333" spans="2:21">
      <c r="B333" s="75" t="s">
        <v>818</v>
      </c>
      <c r="C333" s="99" t="s">
        <v>819</v>
      </c>
      <c r="D333" s="85" t="s">
        <v>28</v>
      </c>
      <c r="E333" s="85" t="s">
        <v>651</v>
      </c>
      <c r="F333" s="99"/>
      <c r="G333" s="85" t="s">
        <v>766</v>
      </c>
      <c r="H333" s="99" t="s">
        <v>661</v>
      </c>
      <c r="I333" s="99" t="s">
        <v>653</v>
      </c>
      <c r="J333" s="99"/>
      <c r="K333" s="82">
        <v>3.7100000000145492</v>
      </c>
      <c r="L333" s="85" t="s">
        <v>121</v>
      </c>
      <c r="M333" s="86">
        <v>5.2999999999999999E-2</v>
      </c>
      <c r="N333" s="86">
        <v>9.8200000000290985E-2</v>
      </c>
      <c r="O333" s="82">
        <v>37583.353199999998</v>
      </c>
      <c r="P333" s="84">
        <v>85.748829999999998</v>
      </c>
      <c r="Q333" s="99"/>
      <c r="R333" s="82">
        <v>113.40782258500001</v>
      </c>
      <c r="S333" s="83">
        <v>2.50555688E-5</v>
      </c>
      <c r="T333" s="83">
        <f t="shared" si="5"/>
        <v>1.5211316462840239E-3</v>
      </c>
      <c r="U333" s="83">
        <f>R333/'סכום נכסי הקרן'!$C$42</f>
        <v>4.3754274955570892E-4</v>
      </c>
    </row>
    <row r="334" spans="2:21">
      <c r="B334" s="75" t="s">
        <v>820</v>
      </c>
      <c r="C334" s="99" t="s">
        <v>821</v>
      </c>
      <c r="D334" s="85" t="s">
        <v>28</v>
      </c>
      <c r="E334" s="85" t="s">
        <v>651</v>
      </c>
      <c r="F334" s="99"/>
      <c r="G334" s="85" t="s">
        <v>723</v>
      </c>
      <c r="H334" s="99" t="s">
        <v>661</v>
      </c>
      <c r="I334" s="99" t="s">
        <v>653</v>
      </c>
      <c r="J334" s="99"/>
      <c r="K334" s="82">
        <v>5.7499999999505063</v>
      </c>
      <c r="L334" s="85" t="s">
        <v>121</v>
      </c>
      <c r="M334" s="86">
        <v>0.06</v>
      </c>
      <c r="N334" s="86">
        <v>6.0799999999516061E-2</v>
      </c>
      <c r="O334" s="82">
        <v>12982.16</v>
      </c>
      <c r="P334" s="84">
        <v>99.509</v>
      </c>
      <c r="Q334" s="99"/>
      <c r="R334" s="82">
        <v>45.459911515000002</v>
      </c>
      <c r="S334" s="117">
        <v>8.6547733333333331E-6</v>
      </c>
      <c r="T334" s="83">
        <f t="shared" si="5"/>
        <v>6.0975079554947975E-4</v>
      </c>
      <c r="U334" s="83">
        <f>R334/'סכום נכסי הקרן'!$C$42</f>
        <v>1.7539049975079225E-4</v>
      </c>
    </row>
    <row r="335" spans="2:21">
      <c r="B335" s="75" t="s">
        <v>822</v>
      </c>
      <c r="C335" s="99" t="s">
        <v>823</v>
      </c>
      <c r="D335" s="85" t="s">
        <v>28</v>
      </c>
      <c r="E335" s="85" t="s">
        <v>651</v>
      </c>
      <c r="F335" s="99"/>
      <c r="G335" s="85" t="s">
        <v>718</v>
      </c>
      <c r="H335" s="99" t="s">
        <v>661</v>
      </c>
      <c r="I335" s="99" t="s">
        <v>653</v>
      </c>
      <c r="J335" s="99"/>
      <c r="K335" s="82">
        <v>4.8100000000168288</v>
      </c>
      <c r="L335" s="85" t="s">
        <v>123</v>
      </c>
      <c r="M335" s="86">
        <v>4.6249999999999999E-2</v>
      </c>
      <c r="N335" s="86">
        <v>7.1500000000272582E-2</v>
      </c>
      <c r="O335" s="82">
        <v>24795.925600000002</v>
      </c>
      <c r="P335" s="84">
        <v>90.670519999999996</v>
      </c>
      <c r="Q335" s="99"/>
      <c r="R335" s="82">
        <v>84.377178318000006</v>
      </c>
      <c r="S335" s="83">
        <v>1.6530617066666667E-5</v>
      </c>
      <c r="T335" s="83">
        <f t="shared" si="5"/>
        <v>1.1317455289952473E-3</v>
      </c>
      <c r="U335" s="83">
        <f>R335/'סכום נכסי הקרן'!$C$42</f>
        <v>3.2553858948609378E-4</v>
      </c>
    </row>
    <row r="336" spans="2:21">
      <c r="B336" s="75" t="s">
        <v>824</v>
      </c>
      <c r="C336" s="99" t="s">
        <v>825</v>
      </c>
      <c r="D336" s="85" t="s">
        <v>28</v>
      </c>
      <c r="E336" s="85" t="s">
        <v>651</v>
      </c>
      <c r="F336" s="99"/>
      <c r="G336" s="85" t="s">
        <v>826</v>
      </c>
      <c r="H336" s="99" t="s">
        <v>661</v>
      </c>
      <c r="I336" s="99" t="s">
        <v>286</v>
      </c>
      <c r="J336" s="99"/>
      <c r="K336" s="82">
        <v>7.4000000000039305</v>
      </c>
      <c r="L336" s="85" t="s">
        <v>121</v>
      </c>
      <c r="M336" s="86">
        <v>4.2790000000000002E-2</v>
      </c>
      <c r="N336" s="86">
        <v>6.8600000000035369E-2</v>
      </c>
      <c r="O336" s="82">
        <v>51928.639999999999</v>
      </c>
      <c r="P336" s="84">
        <v>83.531040000000004</v>
      </c>
      <c r="Q336" s="99"/>
      <c r="R336" s="82">
        <v>152.64202286100002</v>
      </c>
      <c r="S336" s="83">
        <v>1.0385727999999999E-5</v>
      </c>
      <c r="T336" s="83">
        <f t="shared" si="5"/>
        <v>2.047377387504724E-3</v>
      </c>
      <c r="U336" s="83">
        <f>R336/'סכום נכסי הקרן'!$C$42</f>
        <v>5.8891361158344843E-4</v>
      </c>
    </row>
    <row r="337" spans="2:21">
      <c r="B337" s="75" t="s">
        <v>827</v>
      </c>
      <c r="C337" s="99" t="s">
        <v>828</v>
      </c>
      <c r="D337" s="85" t="s">
        <v>28</v>
      </c>
      <c r="E337" s="85" t="s">
        <v>651</v>
      </c>
      <c r="F337" s="99"/>
      <c r="G337" s="85" t="s">
        <v>813</v>
      </c>
      <c r="H337" s="99" t="s">
        <v>829</v>
      </c>
      <c r="I337" s="99" t="s">
        <v>286</v>
      </c>
      <c r="J337" s="99"/>
      <c r="K337" s="82">
        <v>4.8799999999870236</v>
      </c>
      <c r="L337" s="85" t="s">
        <v>121</v>
      </c>
      <c r="M337" s="86">
        <v>4.1250000000000002E-2</v>
      </c>
      <c r="N337" s="86">
        <v>6.6299999999801212E-2</v>
      </c>
      <c r="O337" s="82">
        <v>46476.132799999999</v>
      </c>
      <c r="P337" s="84">
        <v>88.584879999999998</v>
      </c>
      <c r="Q337" s="99"/>
      <c r="R337" s="82">
        <v>144.88013017599999</v>
      </c>
      <c r="S337" s="83">
        <v>1.16190332E-4</v>
      </c>
      <c r="T337" s="83">
        <f t="shared" si="5"/>
        <v>1.9432676327356942E-3</v>
      </c>
      <c r="U337" s="83">
        <f>R337/'סכום נכסי הקרן'!$C$42</f>
        <v>5.5896717764494471E-4</v>
      </c>
    </row>
    <row r="338" spans="2:21">
      <c r="B338" s="75" t="s">
        <v>830</v>
      </c>
      <c r="C338" s="99" t="s">
        <v>831</v>
      </c>
      <c r="D338" s="85" t="s">
        <v>28</v>
      </c>
      <c r="E338" s="85" t="s">
        <v>651</v>
      </c>
      <c r="F338" s="99"/>
      <c r="G338" s="85" t="s">
        <v>832</v>
      </c>
      <c r="H338" s="99" t="s">
        <v>829</v>
      </c>
      <c r="I338" s="99" t="s">
        <v>653</v>
      </c>
      <c r="J338" s="99"/>
      <c r="K338" s="82">
        <v>3.4600000000358246</v>
      </c>
      <c r="L338" s="85" t="s">
        <v>121</v>
      </c>
      <c r="M338" s="86">
        <v>6.8750000000000006E-2</v>
      </c>
      <c r="N338" s="86">
        <v>5.9600000000593935E-2</v>
      </c>
      <c r="O338" s="82">
        <v>11683.944</v>
      </c>
      <c r="P338" s="84">
        <v>103.19240000000001</v>
      </c>
      <c r="Q338" s="99"/>
      <c r="R338" s="82">
        <v>42.428380838000002</v>
      </c>
      <c r="S338" s="83">
        <v>1.5578591999999998E-5</v>
      </c>
      <c r="T338" s="83">
        <f t="shared" si="5"/>
        <v>5.6908907447632111E-4</v>
      </c>
      <c r="U338" s="83">
        <f>R338/'סכום נכסי הקרן'!$C$42</f>
        <v>1.6369444353930035E-4</v>
      </c>
    </row>
    <row r="339" spans="2:21">
      <c r="B339" s="75" t="s">
        <v>833</v>
      </c>
      <c r="C339" s="99" t="s">
        <v>834</v>
      </c>
      <c r="D339" s="85" t="s">
        <v>28</v>
      </c>
      <c r="E339" s="85" t="s">
        <v>651</v>
      </c>
      <c r="F339" s="99"/>
      <c r="G339" s="85" t="s">
        <v>835</v>
      </c>
      <c r="H339" s="99" t="s">
        <v>829</v>
      </c>
      <c r="I339" s="99" t="s">
        <v>653</v>
      </c>
      <c r="J339" s="99"/>
      <c r="K339" s="82">
        <v>4.5300000000068552</v>
      </c>
      <c r="L339" s="85" t="s">
        <v>123</v>
      </c>
      <c r="M339" s="86">
        <v>3.125E-2</v>
      </c>
      <c r="N339" s="86">
        <v>6.8100000000116942E-2</v>
      </c>
      <c r="O339" s="82">
        <v>38946.480000000003</v>
      </c>
      <c r="P339" s="84">
        <v>84.832520000000002</v>
      </c>
      <c r="Q339" s="99"/>
      <c r="R339" s="82">
        <v>123.99642025499999</v>
      </c>
      <c r="S339" s="83">
        <v>5.1928640000000006E-5</v>
      </c>
      <c r="T339" s="83">
        <f t="shared" si="5"/>
        <v>1.6631558086255078E-3</v>
      </c>
      <c r="U339" s="83">
        <f>R339/'סכום נכסי הקרן'!$C$42</f>
        <v>4.7839499442619415E-4</v>
      </c>
    </row>
    <row r="340" spans="2:21">
      <c r="B340" s="75" t="s">
        <v>836</v>
      </c>
      <c r="C340" s="99" t="s">
        <v>837</v>
      </c>
      <c r="D340" s="85" t="s">
        <v>28</v>
      </c>
      <c r="E340" s="85" t="s">
        <v>651</v>
      </c>
      <c r="F340" s="99"/>
      <c r="G340" s="85" t="s">
        <v>689</v>
      </c>
      <c r="H340" s="99" t="s">
        <v>838</v>
      </c>
      <c r="I340" s="99" t="s">
        <v>679</v>
      </c>
      <c r="J340" s="99"/>
      <c r="K340" s="82">
        <v>5.4999999999937668</v>
      </c>
      <c r="L340" s="85" t="s">
        <v>123</v>
      </c>
      <c r="M340" s="86">
        <v>6.8750000000000006E-2</v>
      </c>
      <c r="N340" s="86">
        <v>7.0199999999910251E-2</v>
      </c>
      <c r="O340" s="82">
        <v>42321.8416</v>
      </c>
      <c r="P340" s="84">
        <v>100.99954200000001</v>
      </c>
      <c r="Q340" s="99"/>
      <c r="R340" s="82">
        <v>160.42148277199999</v>
      </c>
      <c r="S340" s="83">
        <v>4.23218416E-5</v>
      </c>
      <c r="T340" s="83">
        <f t="shared" si="5"/>
        <v>2.1517227703177185E-3</v>
      </c>
      <c r="U340" s="83">
        <f>R340/'סכום נכסי הקרן'!$C$42</f>
        <v>6.1892782226072459E-4</v>
      </c>
    </row>
    <row r="341" spans="2:21">
      <c r="B341" s="75" t="s">
        <v>839</v>
      </c>
      <c r="C341" s="99" t="s">
        <v>840</v>
      </c>
      <c r="D341" s="85" t="s">
        <v>28</v>
      </c>
      <c r="E341" s="85" t="s">
        <v>651</v>
      </c>
      <c r="F341" s="99"/>
      <c r="G341" s="85" t="s">
        <v>689</v>
      </c>
      <c r="H341" s="99" t="s">
        <v>838</v>
      </c>
      <c r="I341" s="99" t="s">
        <v>679</v>
      </c>
      <c r="J341" s="99"/>
      <c r="K341" s="82">
        <v>5.1500000000067514</v>
      </c>
      <c r="L341" s="85" t="s">
        <v>121</v>
      </c>
      <c r="M341" s="86">
        <v>7.7499999999999999E-2</v>
      </c>
      <c r="N341" s="86">
        <v>7.8100000000073763E-2</v>
      </c>
      <c r="O341" s="82">
        <v>26804.265751999999</v>
      </c>
      <c r="P341" s="84">
        <v>102.04971999999999</v>
      </c>
      <c r="Q341" s="99"/>
      <c r="R341" s="82">
        <v>96.257595509000012</v>
      </c>
      <c r="S341" s="83">
        <v>1.3402132875999999E-5</v>
      </c>
      <c r="T341" s="83">
        <f t="shared" si="5"/>
        <v>1.2910967813900458E-3</v>
      </c>
      <c r="U341" s="83">
        <f>R341/'סכום נכסי הקרן'!$C$42</f>
        <v>3.7137484914730867E-4</v>
      </c>
    </row>
    <row r="342" spans="2:21">
      <c r="B342" s="75" t="s">
        <v>841</v>
      </c>
      <c r="C342" s="99" t="s">
        <v>842</v>
      </c>
      <c r="D342" s="85" t="s">
        <v>28</v>
      </c>
      <c r="E342" s="85" t="s">
        <v>651</v>
      </c>
      <c r="F342" s="99"/>
      <c r="G342" s="85" t="s">
        <v>734</v>
      </c>
      <c r="H342" s="99" t="s">
        <v>838</v>
      </c>
      <c r="I342" s="99" t="s">
        <v>679</v>
      </c>
      <c r="J342" s="99"/>
      <c r="K342" s="82">
        <v>5.4599999999778186</v>
      </c>
      <c r="L342" s="85" t="s">
        <v>121</v>
      </c>
      <c r="M342" s="86">
        <v>3.2500000000000001E-2</v>
      </c>
      <c r="N342" s="86">
        <v>6.1799999999785117E-2</v>
      </c>
      <c r="O342" s="82">
        <v>19081.178768000002</v>
      </c>
      <c r="P342" s="84">
        <v>85.942750000000004</v>
      </c>
      <c r="Q342" s="99"/>
      <c r="R342" s="82">
        <v>57.707693118000002</v>
      </c>
      <c r="S342" s="83">
        <v>2.7258826811428573E-5</v>
      </c>
      <c r="T342" s="83">
        <f t="shared" si="5"/>
        <v>7.7402948257862959E-4</v>
      </c>
      <c r="U342" s="83">
        <f>R342/'סכום נכסי הקרן'!$C$42</f>
        <v>2.2264410110195028E-4</v>
      </c>
    </row>
    <row r="343" spans="2:21">
      <c r="B343" s="75" t="s">
        <v>843</v>
      </c>
      <c r="C343" s="99" t="s">
        <v>844</v>
      </c>
      <c r="D343" s="85" t="s">
        <v>28</v>
      </c>
      <c r="E343" s="85" t="s">
        <v>651</v>
      </c>
      <c r="F343" s="99"/>
      <c r="G343" s="85" t="s">
        <v>734</v>
      </c>
      <c r="H343" s="99" t="s">
        <v>838</v>
      </c>
      <c r="I343" s="99" t="s">
        <v>679</v>
      </c>
      <c r="J343" s="99"/>
      <c r="K343" s="82">
        <v>4.6699999999929496</v>
      </c>
      <c r="L343" s="85" t="s">
        <v>121</v>
      </c>
      <c r="M343" s="86">
        <v>4.2500000000000003E-2</v>
      </c>
      <c r="N343" s="86">
        <v>0.06</v>
      </c>
      <c r="O343" s="82">
        <v>21255.690568000005</v>
      </c>
      <c r="P343" s="84">
        <v>92.913690000000003</v>
      </c>
      <c r="Q343" s="99"/>
      <c r="R343" s="82">
        <v>69.498305346999999</v>
      </c>
      <c r="S343" s="83">
        <v>3.5426150946666675E-5</v>
      </c>
      <c r="T343" s="83">
        <f t="shared" si="5"/>
        <v>9.3217618693981102E-4</v>
      </c>
      <c r="U343" s="83">
        <f>R343/'סכום נכסי הקרן'!$C$42</f>
        <v>2.6813388104861307E-4</v>
      </c>
    </row>
    <row r="344" spans="2:21">
      <c r="B344" s="75" t="s">
        <v>845</v>
      </c>
      <c r="C344" s="99" t="s">
        <v>846</v>
      </c>
      <c r="D344" s="85" t="s">
        <v>28</v>
      </c>
      <c r="E344" s="85" t="s">
        <v>651</v>
      </c>
      <c r="F344" s="99"/>
      <c r="G344" s="85" t="s">
        <v>766</v>
      </c>
      <c r="H344" s="99" t="s">
        <v>838</v>
      </c>
      <c r="I344" s="99" t="s">
        <v>679</v>
      </c>
      <c r="J344" s="99"/>
      <c r="K344" s="82">
        <v>7.6299999998257757</v>
      </c>
      <c r="L344" s="85" t="s">
        <v>121</v>
      </c>
      <c r="M344" s="86">
        <v>3.2500000000000001E-2</v>
      </c>
      <c r="N344" s="86">
        <v>6.1599999998355151E-2</v>
      </c>
      <c r="O344" s="82">
        <v>6491.08</v>
      </c>
      <c r="P344" s="84">
        <v>80.911169999999998</v>
      </c>
      <c r="Q344" s="99"/>
      <c r="R344" s="82">
        <v>18.481818093999998</v>
      </c>
      <c r="S344" s="83">
        <v>5.4313706950579399E-6</v>
      </c>
      <c r="T344" s="83">
        <f t="shared" si="5"/>
        <v>2.4789540741404292E-4</v>
      </c>
      <c r="U344" s="83">
        <f>R344/'סכום נכסי הקרן'!$C$42</f>
        <v>7.1305359024737954E-5</v>
      </c>
    </row>
    <row r="345" spans="2:21">
      <c r="B345" s="75" t="s">
        <v>847</v>
      </c>
      <c r="C345" s="99" t="s">
        <v>848</v>
      </c>
      <c r="D345" s="85" t="s">
        <v>28</v>
      </c>
      <c r="E345" s="85" t="s">
        <v>651</v>
      </c>
      <c r="F345" s="99"/>
      <c r="G345" s="85" t="s">
        <v>766</v>
      </c>
      <c r="H345" s="99" t="s">
        <v>838</v>
      </c>
      <c r="I345" s="99" t="s">
        <v>679</v>
      </c>
      <c r="J345" s="99"/>
      <c r="K345" s="82">
        <v>5.7600000000120319</v>
      </c>
      <c r="L345" s="85" t="s">
        <v>121</v>
      </c>
      <c r="M345" s="86">
        <v>4.4999999999999998E-2</v>
      </c>
      <c r="N345" s="86">
        <v>6.2600000000076095E-2</v>
      </c>
      <c r="O345" s="82">
        <v>35181.653599999998</v>
      </c>
      <c r="P345" s="84">
        <v>91.3005</v>
      </c>
      <c r="Q345" s="99"/>
      <c r="R345" s="82">
        <v>113.03388923899998</v>
      </c>
      <c r="S345" s="83">
        <v>2.3455999466631109E-5</v>
      </c>
      <c r="T345" s="83">
        <f t="shared" si="5"/>
        <v>1.5161161029710818E-3</v>
      </c>
      <c r="U345" s="83">
        <f>R345/'סכום נכסי הקרן'!$C$42</f>
        <v>4.3610006402811411E-4</v>
      </c>
    </row>
    <row r="346" spans="2:21">
      <c r="B346" s="75" t="s">
        <v>849</v>
      </c>
      <c r="C346" s="99" t="s">
        <v>850</v>
      </c>
      <c r="D346" s="85" t="s">
        <v>28</v>
      </c>
      <c r="E346" s="85" t="s">
        <v>651</v>
      </c>
      <c r="F346" s="99"/>
      <c r="G346" s="85" t="s">
        <v>728</v>
      </c>
      <c r="H346" s="99" t="s">
        <v>829</v>
      </c>
      <c r="I346" s="99" t="s">
        <v>286</v>
      </c>
      <c r="J346" s="99"/>
      <c r="K346" s="82">
        <v>0.58000000253799844</v>
      </c>
      <c r="L346" s="85" t="s">
        <v>121</v>
      </c>
      <c r="M346" s="86">
        <v>6.5000000000000002E-2</v>
      </c>
      <c r="N346" s="86">
        <v>0.11510000012360992</v>
      </c>
      <c r="O346" s="82">
        <v>61.016152000000005</v>
      </c>
      <c r="P346" s="84">
        <v>99.091939999999994</v>
      </c>
      <c r="Q346" s="99"/>
      <c r="R346" s="82">
        <v>0.21276608699999999</v>
      </c>
      <c r="S346" s="83">
        <v>2.4406460800000002E-8</v>
      </c>
      <c r="T346" s="83">
        <f t="shared" si="5"/>
        <v>2.8538174952538686E-6</v>
      </c>
      <c r="U346" s="83">
        <f>R346/'סכום נכסי הקרן'!$C$42</f>
        <v>8.2088039957221056E-7</v>
      </c>
    </row>
    <row r="347" spans="2:21">
      <c r="B347" s="75" t="s">
        <v>851</v>
      </c>
      <c r="C347" s="99" t="s">
        <v>852</v>
      </c>
      <c r="D347" s="85" t="s">
        <v>28</v>
      </c>
      <c r="E347" s="85" t="s">
        <v>651</v>
      </c>
      <c r="F347" s="99"/>
      <c r="G347" s="85" t="s">
        <v>853</v>
      </c>
      <c r="H347" s="99" t="s">
        <v>829</v>
      </c>
      <c r="I347" s="99" t="s">
        <v>286</v>
      </c>
      <c r="J347" s="99"/>
      <c r="K347" s="82">
        <v>4.7200000000188016</v>
      </c>
      <c r="L347" s="85" t="s">
        <v>121</v>
      </c>
      <c r="M347" s="86">
        <v>5.8749999999999997E-2</v>
      </c>
      <c r="N347" s="86">
        <v>5.8100000000238225E-2</v>
      </c>
      <c r="O347" s="82">
        <v>25964.32</v>
      </c>
      <c r="P347" s="84">
        <v>102.45359999999999</v>
      </c>
      <c r="Q347" s="99"/>
      <c r="R347" s="82">
        <v>93.610255616999993</v>
      </c>
      <c r="S347" s="83">
        <v>2.5964319999999999E-5</v>
      </c>
      <c r="T347" s="83">
        <f t="shared" si="5"/>
        <v>1.2555881859827658E-3</v>
      </c>
      <c r="U347" s="83">
        <f>R347/'סכום נכסי הקרן'!$C$42</f>
        <v>3.611610530532515E-4</v>
      </c>
    </row>
    <row r="348" spans="2:21">
      <c r="B348" s="75" t="s">
        <v>854</v>
      </c>
      <c r="C348" s="99" t="s">
        <v>855</v>
      </c>
      <c r="D348" s="85" t="s">
        <v>28</v>
      </c>
      <c r="E348" s="85" t="s">
        <v>651</v>
      </c>
      <c r="F348" s="99"/>
      <c r="G348" s="85" t="s">
        <v>748</v>
      </c>
      <c r="H348" s="99" t="s">
        <v>829</v>
      </c>
      <c r="I348" s="99" t="s">
        <v>286</v>
      </c>
      <c r="J348" s="99"/>
      <c r="K348" s="82">
        <v>5.5099999999995077</v>
      </c>
      <c r="L348" s="85" t="s">
        <v>121</v>
      </c>
      <c r="M348" s="86">
        <v>3.7499999999999999E-2</v>
      </c>
      <c r="N348" s="86">
        <v>6.0300000000067494E-2</v>
      </c>
      <c r="O348" s="82">
        <v>38946.480000000003</v>
      </c>
      <c r="P348" s="84">
        <v>88.655079999999998</v>
      </c>
      <c r="Q348" s="99"/>
      <c r="R348" s="82">
        <v>121.50415270599999</v>
      </c>
      <c r="S348" s="83">
        <v>6.4910800000000002E-5</v>
      </c>
      <c r="T348" s="83">
        <f t="shared" si="5"/>
        <v>1.6297271883295031E-3</v>
      </c>
      <c r="U348" s="83">
        <f>R348/'סכום נכסי הקרן'!$C$42</f>
        <v>4.6877948844819504E-4</v>
      </c>
    </row>
    <row r="349" spans="2:21">
      <c r="B349" s="75" t="s">
        <v>856</v>
      </c>
      <c r="C349" s="99" t="s">
        <v>857</v>
      </c>
      <c r="D349" s="85" t="s">
        <v>28</v>
      </c>
      <c r="E349" s="85" t="s">
        <v>651</v>
      </c>
      <c r="F349" s="99"/>
      <c r="G349" s="85" t="s">
        <v>728</v>
      </c>
      <c r="H349" s="99" t="s">
        <v>829</v>
      </c>
      <c r="I349" s="99" t="s">
        <v>653</v>
      </c>
      <c r="J349" s="99"/>
      <c r="K349" s="82">
        <v>8.6699999998803534</v>
      </c>
      <c r="L349" s="85" t="s">
        <v>121</v>
      </c>
      <c r="M349" s="86">
        <v>3.2500000000000001E-2</v>
      </c>
      <c r="N349" s="86">
        <v>6.1099999999349286E-2</v>
      </c>
      <c r="O349" s="82">
        <v>10385.727999999999</v>
      </c>
      <c r="P349" s="84">
        <v>78.210750000000004</v>
      </c>
      <c r="Q349" s="99"/>
      <c r="R349" s="82">
        <v>28.583977525999998</v>
      </c>
      <c r="S349" s="83">
        <v>1.4836754285714285E-5</v>
      </c>
      <c r="T349" s="83">
        <f t="shared" si="5"/>
        <v>3.8339500574469934E-4</v>
      </c>
      <c r="U349" s="83">
        <f>R349/'סכום נכסי הקרן'!$C$42</f>
        <v>1.1028085924664285E-4</v>
      </c>
    </row>
    <row r="350" spans="2:21">
      <c r="B350" s="75" t="s">
        <v>858</v>
      </c>
      <c r="C350" s="99" t="s">
        <v>859</v>
      </c>
      <c r="D350" s="85" t="s">
        <v>28</v>
      </c>
      <c r="E350" s="85" t="s">
        <v>651</v>
      </c>
      <c r="F350" s="99"/>
      <c r="G350" s="85" t="s">
        <v>728</v>
      </c>
      <c r="H350" s="99" t="s">
        <v>829</v>
      </c>
      <c r="I350" s="99" t="s">
        <v>653</v>
      </c>
      <c r="J350" s="99"/>
      <c r="K350" s="82">
        <v>6.5499999999840828</v>
      </c>
      <c r="L350" s="85" t="s">
        <v>121</v>
      </c>
      <c r="M350" s="86">
        <v>3.6249999999999998E-2</v>
      </c>
      <c r="N350" s="86">
        <v>6.3799999999816781E-2</v>
      </c>
      <c r="O350" s="82">
        <v>51928.639999999999</v>
      </c>
      <c r="P350" s="84">
        <v>84.228260000000006</v>
      </c>
      <c r="Q350" s="99"/>
      <c r="R350" s="82">
        <v>153.916105039</v>
      </c>
      <c r="S350" s="83">
        <v>5.7698488888888888E-5</v>
      </c>
      <c r="T350" s="83">
        <f t="shared" si="5"/>
        <v>2.0644665677459696E-3</v>
      </c>
      <c r="U350" s="83">
        <f>R350/'סכום נכסי הקרן'!$C$42</f>
        <v>5.9382919330096371E-4</v>
      </c>
    </row>
    <row r="351" spans="2:21">
      <c r="B351" s="75" t="s">
        <v>860</v>
      </c>
      <c r="C351" s="99" t="s">
        <v>861</v>
      </c>
      <c r="D351" s="85" t="s">
        <v>28</v>
      </c>
      <c r="E351" s="85" t="s">
        <v>651</v>
      </c>
      <c r="F351" s="99"/>
      <c r="G351" s="85" t="s">
        <v>689</v>
      </c>
      <c r="H351" s="99" t="s">
        <v>829</v>
      </c>
      <c r="I351" s="99" t="s">
        <v>653</v>
      </c>
      <c r="J351" s="99"/>
      <c r="K351" s="82">
        <v>4.3700000000194636</v>
      </c>
      <c r="L351" s="85" t="s">
        <v>124</v>
      </c>
      <c r="M351" s="86">
        <v>7.4160000000000004E-2</v>
      </c>
      <c r="N351" s="86">
        <v>7.2100000000284464E-2</v>
      </c>
      <c r="O351" s="82">
        <v>31157.183999999997</v>
      </c>
      <c r="P351" s="84">
        <v>101.17834000000001</v>
      </c>
      <c r="Q351" s="99"/>
      <c r="R351" s="82">
        <v>133.58746592</v>
      </c>
      <c r="S351" s="83">
        <v>4.7934129230769226E-5</v>
      </c>
      <c r="T351" s="83">
        <f t="shared" si="5"/>
        <v>1.7917998717019502E-3</v>
      </c>
      <c r="U351" s="83">
        <f>R351/'סכום נכסי הקרן'!$C$42</f>
        <v>5.1539854846439264E-4</v>
      </c>
    </row>
    <row r="352" spans="2:21">
      <c r="B352" s="75" t="s">
        <v>862</v>
      </c>
      <c r="C352" s="99" t="s">
        <v>863</v>
      </c>
      <c r="D352" s="85" t="s">
        <v>28</v>
      </c>
      <c r="E352" s="85" t="s">
        <v>651</v>
      </c>
      <c r="F352" s="99"/>
      <c r="G352" s="85" t="s">
        <v>826</v>
      </c>
      <c r="H352" s="99" t="s">
        <v>829</v>
      </c>
      <c r="I352" s="99" t="s">
        <v>653</v>
      </c>
      <c r="J352" s="99"/>
      <c r="K352" s="82">
        <v>7.1399999999614039</v>
      </c>
      <c r="L352" s="85" t="s">
        <v>121</v>
      </c>
      <c r="M352" s="86">
        <v>5.1249999999999997E-2</v>
      </c>
      <c r="N352" s="86">
        <v>6.4599999999698315E-2</v>
      </c>
      <c r="O352" s="82">
        <v>27911.644</v>
      </c>
      <c r="P352" s="84">
        <v>91.796880000000002</v>
      </c>
      <c r="Q352" s="99"/>
      <c r="R352" s="82">
        <v>90.163877682000006</v>
      </c>
      <c r="S352" s="83">
        <v>5.5823287999999998E-5</v>
      </c>
      <c r="T352" s="83">
        <f t="shared" si="5"/>
        <v>1.2093621459928503E-3</v>
      </c>
      <c r="U352" s="83">
        <f>R352/'סכום נכסי הקרן'!$C$42</f>
        <v>3.4786445989665681E-4</v>
      </c>
    </row>
    <row r="353" spans="2:21">
      <c r="B353" s="75" t="s">
        <v>864</v>
      </c>
      <c r="C353" s="99" t="s">
        <v>865</v>
      </c>
      <c r="D353" s="85" t="s">
        <v>28</v>
      </c>
      <c r="E353" s="85" t="s">
        <v>651</v>
      </c>
      <c r="F353" s="99"/>
      <c r="G353" s="85" t="s">
        <v>826</v>
      </c>
      <c r="H353" s="99" t="s">
        <v>829</v>
      </c>
      <c r="I353" s="99" t="s">
        <v>286</v>
      </c>
      <c r="J353" s="99"/>
      <c r="K353" s="82">
        <v>3.6500000000108237</v>
      </c>
      <c r="L353" s="85" t="s">
        <v>121</v>
      </c>
      <c r="M353" s="86">
        <v>6.3750000000000001E-2</v>
      </c>
      <c r="N353" s="86">
        <v>0.12050000000030665</v>
      </c>
      <c r="O353" s="82">
        <v>38297.372000000003</v>
      </c>
      <c r="P353" s="84">
        <v>82.265749999999997</v>
      </c>
      <c r="Q353" s="99"/>
      <c r="R353" s="82">
        <v>110.86827785200001</v>
      </c>
      <c r="S353" s="83">
        <v>3.8297372E-5</v>
      </c>
      <c r="T353" s="83">
        <f t="shared" si="5"/>
        <v>1.4870689002364585E-3</v>
      </c>
      <c r="U353" s="83">
        <f>R353/'סכום נכסי הקרן'!$C$42</f>
        <v>4.2774484179441919E-4</v>
      </c>
    </row>
    <row r="354" spans="2:21">
      <c r="B354" s="75" t="s">
        <v>866</v>
      </c>
      <c r="C354" s="99" t="s">
        <v>867</v>
      </c>
      <c r="D354" s="85" t="s">
        <v>28</v>
      </c>
      <c r="E354" s="85" t="s">
        <v>651</v>
      </c>
      <c r="F354" s="99"/>
      <c r="G354" s="85" t="s">
        <v>700</v>
      </c>
      <c r="H354" s="99" t="s">
        <v>829</v>
      </c>
      <c r="I354" s="99" t="s">
        <v>286</v>
      </c>
      <c r="J354" s="99"/>
      <c r="K354" s="82">
        <v>6.7700000000105574</v>
      </c>
      <c r="L354" s="85" t="s">
        <v>121</v>
      </c>
      <c r="M354" s="86">
        <v>4.1250000000000002E-2</v>
      </c>
      <c r="N354" s="86">
        <v>8.3599999999945246E-2</v>
      </c>
      <c r="O354" s="82">
        <v>19473.240000000002</v>
      </c>
      <c r="P354" s="84">
        <v>74.630920000000003</v>
      </c>
      <c r="Q354" s="99"/>
      <c r="R354" s="82">
        <v>51.141829397999999</v>
      </c>
      <c r="S354" s="83">
        <v>1.9473240000000001E-5</v>
      </c>
      <c r="T354" s="83">
        <f t="shared" si="5"/>
        <v>6.8596198545166191E-4</v>
      </c>
      <c r="U354" s="83">
        <f>R354/'סכום נכסי הקרן'!$C$42</f>
        <v>1.9731210900675195E-4</v>
      </c>
    </row>
    <row r="355" spans="2:21">
      <c r="B355" s="75" t="s">
        <v>868</v>
      </c>
      <c r="C355" s="99" t="s">
        <v>869</v>
      </c>
      <c r="D355" s="85" t="s">
        <v>28</v>
      </c>
      <c r="E355" s="85" t="s">
        <v>651</v>
      </c>
      <c r="F355" s="99"/>
      <c r="G355" s="85" t="s">
        <v>700</v>
      </c>
      <c r="H355" s="99" t="s">
        <v>829</v>
      </c>
      <c r="I355" s="99" t="s">
        <v>286</v>
      </c>
      <c r="J355" s="99"/>
      <c r="K355" s="82">
        <v>1.4499999999955324</v>
      </c>
      <c r="L355" s="85" t="s">
        <v>121</v>
      </c>
      <c r="M355" s="86">
        <v>6.25E-2</v>
      </c>
      <c r="N355" s="86">
        <v>9.2099999999795845E-2</v>
      </c>
      <c r="O355" s="82">
        <v>42841.127999999997</v>
      </c>
      <c r="P355" s="84">
        <v>96.500420000000005</v>
      </c>
      <c r="Q355" s="99"/>
      <c r="R355" s="82">
        <v>145.482030057</v>
      </c>
      <c r="S355" s="83">
        <v>3.2954713846153843E-5</v>
      </c>
      <c r="T355" s="83">
        <f t="shared" si="5"/>
        <v>1.9513408761506047E-3</v>
      </c>
      <c r="U355" s="83">
        <f>R355/'סכום נכסי הקרן'!$C$42</f>
        <v>5.6128938896059374E-4</v>
      </c>
    </row>
    <row r="356" spans="2:21">
      <c r="B356" s="75" t="s">
        <v>870</v>
      </c>
      <c r="C356" s="99" t="s">
        <v>871</v>
      </c>
      <c r="D356" s="85" t="s">
        <v>28</v>
      </c>
      <c r="E356" s="85" t="s">
        <v>651</v>
      </c>
      <c r="F356" s="99"/>
      <c r="G356" s="85" t="s">
        <v>723</v>
      </c>
      <c r="H356" s="99" t="s">
        <v>872</v>
      </c>
      <c r="I356" s="99" t="s">
        <v>286</v>
      </c>
      <c r="J356" s="99"/>
      <c r="K356" s="82">
        <v>2.2900000000036917</v>
      </c>
      <c r="L356" s="85" t="s">
        <v>121</v>
      </c>
      <c r="M356" s="86">
        <v>6.5000000000000002E-2</v>
      </c>
      <c r="N356" s="86">
        <v>8.6100000000101512E-2</v>
      </c>
      <c r="O356" s="82">
        <v>12982.16</v>
      </c>
      <c r="P356" s="84">
        <v>94.882829999999998</v>
      </c>
      <c r="Q356" s="99"/>
      <c r="R356" s="82">
        <v>43.346483295999995</v>
      </c>
      <c r="S356" s="83">
        <v>2.5964319999999999E-5</v>
      </c>
      <c r="T356" s="83">
        <f t="shared" si="5"/>
        <v>5.8140352220631083E-4</v>
      </c>
      <c r="U356" s="83">
        <f>R356/'סכום נכסי הקרן'!$C$42</f>
        <v>1.672366072515618E-4</v>
      </c>
    </row>
    <row r="357" spans="2:21">
      <c r="B357" s="75" t="s">
        <v>873</v>
      </c>
      <c r="C357" s="99" t="s">
        <v>874</v>
      </c>
      <c r="D357" s="85" t="s">
        <v>28</v>
      </c>
      <c r="E357" s="85" t="s">
        <v>651</v>
      </c>
      <c r="F357" s="99"/>
      <c r="G357" s="85" t="s">
        <v>723</v>
      </c>
      <c r="H357" s="99" t="s">
        <v>875</v>
      </c>
      <c r="I357" s="99" t="s">
        <v>679</v>
      </c>
      <c r="J357" s="99"/>
      <c r="K357" s="82">
        <v>6.779999999980924</v>
      </c>
      <c r="L357" s="85" t="s">
        <v>121</v>
      </c>
      <c r="M357" s="86">
        <v>3.7499999999999999E-2</v>
      </c>
      <c r="N357" s="86">
        <v>6.5699999999870085E-2</v>
      </c>
      <c r="O357" s="82">
        <v>41542.911999999997</v>
      </c>
      <c r="P357" s="84">
        <v>83.1905</v>
      </c>
      <c r="Q357" s="99"/>
      <c r="R357" s="82">
        <v>121.615782094</v>
      </c>
      <c r="S357" s="83">
        <v>4.1542911999999998E-5</v>
      </c>
      <c r="T357" s="83">
        <f t="shared" si="5"/>
        <v>1.6312244659499678E-3</v>
      </c>
      <c r="U357" s="83">
        <f>R357/'סכום נכסי הקרן'!$C$42</f>
        <v>4.6921016975609282E-4</v>
      </c>
    </row>
    <row r="358" spans="2:21">
      <c r="B358" s="75" t="s">
        <v>876</v>
      </c>
      <c r="C358" s="99" t="s">
        <v>877</v>
      </c>
      <c r="D358" s="85" t="s">
        <v>28</v>
      </c>
      <c r="E358" s="85" t="s">
        <v>651</v>
      </c>
      <c r="F358" s="99"/>
      <c r="G358" s="85" t="s">
        <v>723</v>
      </c>
      <c r="H358" s="99" t="s">
        <v>875</v>
      </c>
      <c r="I358" s="99" t="s">
        <v>679</v>
      </c>
      <c r="J358" s="99"/>
      <c r="K358" s="82">
        <v>5.3600000000062993</v>
      </c>
      <c r="L358" s="85" t="s">
        <v>121</v>
      </c>
      <c r="M358" s="86">
        <v>5.8749999999999997E-2</v>
      </c>
      <c r="N358" s="86">
        <v>7.2600000000220502E-2</v>
      </c>
      <c r="O358" s="82">
        <v>3894.6479999999997</v>
      </c>
      <c r="P358" s="84">
        <v>92.651259999999994</v>
      </c>
      <c r="Q358" s="99"/>
      <c r="R358" s="82">
        <v>12.698102472</v>
      </c>
      <c r="S358" s="83">
        <v>7.7892959999999992E-6</v>
      </c>
      <c r="T358" s="83">
        <f t="shared" si="5"/>
        <v>1.7031881115113989E-4</v>
      </c>
      <c r="U358" s="83">
        <f>R358/'סכום נכסי הקרן'!$C$42</f>
        <v>4.8991000295193827E-5</v>
      </c>
    </row>
    <row r="359" spans="2:21">
      <c r="B359" s="75" t="s">
        <v>878</v>
      </c>
      <c r="C359" s="99" t="s">
        <v>879</v>
      </c>
      <c r="D359" s="85" t="s">
        <v>28</v>
      </c>
      <c r="E359" s="85" t="s">
        <v>651</v>
      </c>
      <c r="F359" s="99"/>
      <c r="G359" s="85" t="s">
        <v>713</v>
      </c>
      <c r="H359" s="99" t="s">
        <v>875</v>
      </c>
      <c r="I359" s="99" t="s">
        <v>679</v>
      </c>
      <c r="J359" s="99"/>
      <c r="K359" s="82">
        <v>4.3599999999913797</v>
      </c>
      <c r="L359" s="85" t="s">
        <v>123</v>
      </c>
      <c r="M359" s="86">
        <v>2.6249999999999999E-2</v>
      </c>
      <c r="N359" s="86">
        <v>0.11319999999962864</v>
      </c>
      <c r="O359" s="82">
        <v>23432.7988</v>
      </c>
      <c r="P359" s="84">
        <v>68.589439999999996</v>
      </c>
      <c r="Q359" s="99"/>
      <c r="R359" s="82">
        <v>60.319811332</v>
      </c>
      <c r="S359" s="83">
        <v>7.810932933333333E-5</v>
      </c>
      <c r="T359" s="83">
        <f t="shared" si="5"/>
        <v>8.090656519413931E-4</v>
      </c>
      <c r="U359" s="83">
        <f>R359/'סכום נכסי הקרן'!$C$42</f>
        <v>2.3272200718873267E-4</v>
      </c>
    </row>
    <row r="360" spans="2:21">
      <c r="B360" s="75" t="s">
        <v>880</v>
      </c>
      <c r="C360" s="99" t="s">
        <v>881</v>
      </c>
      <c r="D360" s="85" t="s">
        <v>28</v>
      </c>
      <c r="E360" s="85" t="s">
        <v>651</v>
      </c>
      <c r="F360" s="99"/>
      <c r="G360" s="85" t="s">
        <v>835</v>
      </c>
      <c r="H360" s="99" t="s">
        <v>872</v>
      </c>
      <c r="I360" s="99" t="s">
        <v>653</v>
      </c>
      <c r="J360" s="99"/>
      <c r="K360" s="82">
        <v>6.88000000002011</v>
      </c>
      <c r="L360" s="85" t="s">
        <v>121</v>
      </c>
      <c r="M360" s="86">
        <v>0.04</v>
      </c>
      <c r="N360" s="86">
        <v>6.0400000000172371E-2</v>
      </c>
      <c r="O360" s="82">
        <v>49656.762000000002</v>
      </c>
      <c r="P360" s="84">
        <v>87.64967</v>
      </c>
      <c r="Q360" s="99"/>
      <c r="R360" s="82">
        <v>153.16090803399999</v>
      </c>
      <c r="S360" s="83">
        <v>9.931352400000001E-5</v>
      </c>
      <c r="T360" s="83">
        <f t="shared" si="5"/>
        <v>2.054337160115174E-3</v>
      </c>
      <c r="U360" s="83">
        <f>R360/'סכום נכסי הקרן'!$C$42</f>
        <v>5.90915540904752E-4</v>
      </c>
    </row>
    <row r="361" spans="2:21">
      <c r="B361" s="75" t="s">
        <v>882</v>
      </c>
      <c r="C361" s="99" t="s">
        <v>883</v>
      </c>
      <c r="D361" s="85" t="s">
        <v>28</v>
      </c>
      <c r="E361" s="85" t="s">
        <v>651</v>
      </c>
      <c r="F361" s="99"/>
      <c r="G361" s="85" t="s">
        <v>718</v>
      </c>
      <c r="H361" s="99" t="s">
        <v>875</v>
      </c>
      <c r="I361" s="99" t="s">
        <v>679</v>
      </c>
      <c r="J361" s="99"/>
      <c r="K361" s="82">
        <v>7.1500000000092312</v>
      </c>
      <c r="L361" s="85" t="s">
        <v>121</v>
      </c>
      <c r="M361" s="86">
        <v>6.0999999999999999E-2</v>
      </c>
      <c r="N361" s="86">
        <v>7.110000000007384E-2</v>
      </c>
      <c r="O361" s="82">
        <v>32455.4</v>
      </c>
      <c r="P361" s="84">
        <v>94.85172</v>
      </c>
      <c r="Q361" s="99"/>
      <c r="R361" s="82">
        <v>108.33067612000001</v>
      </c>
      <c r="S361" s="83">
        <v>1.8545942857142858E-5</v>
      </c>
      <c r="T361" s="83">
        <f t="shared" si="5"/>
        <v>1.4530322155331856E-3</v>
      </c>
      <c r="U361" s="83">
        <f>R361/'סכום נכסי הקרן'!$C$42</f>
        <v>4.1795443039432001E-4</v>
      </c>
    </row>
    <row r="362" spans="2:21">
      <c r="B362" s="75" t="s">
        <v>884</v>
      </c>
      <c r="C362" s="99" t="s">
        <v>885</v>
      </c>
      <c r="D362" s="85" t="s">
        <v>28</v>
      </c>
      <c r="E362" s="85" t="s">
        <v>651</v>
      </c>
      <c r="F362" s="99"/>
      <c r="G362" s="85" t="s">
        <v>718</v>
      </c>
      <c r="H362" s="99" t="s">
        <v>875</v>
      </c>
      <c r="I362" s="99" t="s">
        <v>679</v>
      </c>
      <c r="J362" s="99"/>
      <c r="K362" s="82">
        <v>4.0600000000233809</v>
      </c>
      <c r="L362" s="85" t="s">
        <v>121</v>
      </c>
      <c r="M362" s="86">
        <v>7.3499999999999996E-2</v>
      </c>
      <c r="N362" s="86">
        <v>6.7500000000464966E-2</v>
      </c>
      <c r="O362" s="82">
        <v>20771.455999999998</v>
      </c>
      <c r="P362" s="84">
        <v>102.98233</v>
      </c>
      <c r="Q362" s="99"/>
      <c r="R362" s="82">
        <v>75.274682854000005</v>
      </c>
      <c r="S362" s="117">
        <v>1.3847637333333332E-5</v>
      </c>
      <c r="T362" s="83">
        <f t="shared" si="5"/>
        <v>1.0096543575500905E-3</v>
      </c>
      <c r="U362" s="83">
        <f>R362/'סכום נכסי הקרן'!$C$42</f>
        <v>2.9041992833596153E-4</v>
      </c>
    </row>
    <row r="363" spans="2:21">
      <c r="B363" s="75" t="s">
        <v>886</v>
      </c>
      <c r="C363" s="99" t="s">
        <v>887</v>
      </c>
      <c r="D363" s="85" t="s">
        <v>28</v>
      </c>
      <c r="E363" s="85" t="s">
        <v>651</v>
      </c>
      <c r="F363" s="99"/>
      <c r="G363" s="85" t="s">
        <v>718</v>
      </c>
      <c r="H363" s="99" t="s">
        <v>872</v>
      </c>
      <c r="I363" s="99" t="s">
        <v>653</v>
      </c>
      <c r="J363" s="99"/>
      <c r="K363" s="82">
        <v>6.0900000000196046</v>
      </c>
      <c r="L363" s="85" t="s">
        <v>121</v>
      </c>
      <c r="M363" s="86">
        <v>3.7499999999999999E-2</v>
      </c>
      <c r="N363" s="86">
        <v>6.1900000000227502E-2</v>
      </c>
      <c r="O363" s="82">
        <v>31157.183999999997</v>
      </c>
      <c r="P363" s="84">
        <v>86.998080000000002</v>
      </c>
      <c r="Q363" s="99"/>
      <c r="R363" s="82">
        <v>95.386552056999989</v>
      </c>
      <c r="S363" s="83">
        <v>7.7892959999999992E-5</v>
      </c>
      <c r="T363" s="83">
        <f t="shared" si="5"/>
        <v>1.2794135330044889E-3</v>
      </c>
      <c r="U363" s="83">
        <f>R363/'סכום נכסי הקרן'!$C$42</f>
        <v>3.6801424545804436E-4</v>
      </c>
    </row>
    <row r="364" spans="2:21">
      <c r="B364" s="75" t="s">
        <v>888</v>
      </c>
      <c r="C364" s="99" t="s">
        <v>889</v>
      </c>
      <c r="D364" s="85" t="s">
        <v>28</v>
      </c>
      <c r="E364" s="85" t="s">
        <v>651</v>
      </c>
      <c r="F364" s="99"/>
      <c r="G364" s="85" t="s">
        <v>766</v>
      </c>
      <c r="H364" s="99" t="s">
        <v>875</v>
      </c>
      <c r="I364" s="99" t="s">
        <v>679</v>
      </c>
      <c r="J364" s="99"/>
      <c r="K364" s="82">
        <v>4.7799999999898724</v>
      </c>
      <c r="L364" s="85" t="s">
        <v>121</v>
      </c>
      <c r="M364" s="86">
        <v>5.1249999999999997E-2</v>
      </c>
      <c r="N364" s="86">
        <v>6.5699999999900699E-2</v>
      </c>
      <c r="O364" s="82">
        <v>46303.470071999996</v>
      </c>
      <c r="P364" s="84">
        <v>93.320539999999994</v>
      </c>
      <c r="Q364" s="99"/>
      <c r="R364" s="82">
        <v>152.05827414299998</v>
      </c>
      <c r="S364" s="83">
        <v>8.4188127403636361E-5</v>
      </c>
      <c r="T364" s="83">
        <f t="shared" si="5"/>
        <v>2.0395476044422546E-3</v>
      </c>
      <c r="U364" s="83">
        <f>R364/'סכום נכסי הקרן'!$C$42</f>
        <v>5.8666142991465817E-4</v>
      </c>
    </row>
    <row r="365" spans="2:21">
      <c r="B365" s="75" t="s">
        <v>890</v>
      </c>
      <c r="C365" s="99" t="s">
        <v>891</v>
      </c>
      <c r="D365" s="85" t="s">
        <v>28</v>
      </c>
      <c r="E365" s="85" t="s">
        <v>651</v>
      </c>
      <c r="F365" s="99"/>
      <c r="G365" s="85" t="s">
        <v>739</v>
      </c>
      <c r="H365" s="99" t="s">
        <v>875</v>
      </c>
      <c r="I365" s="99" t="s">
        <v>679</v>
      </c>
      <c r="J365" s="99"/>
      <c r="K365" s="82">
        <v>6.9699999999778424</v>
      </c>
      <c r="L365" s="85" t="s">
        <v>121</v>
      </c>
      <c r="M365" s="86">
        <v>0.04</v>
      </c>
      <c r="N365" s="86">
        <v>6.5399999999756014E-2</v>
      </c>
      <c r="O365" s="82">
        <v>40893.803999999996</v>
      </c>
      <c r="P365" s="84">
        <v>83.735560000000007</v>
      </c>
      <c r="Q365" s="99"/>
      <c r="R365" s="82">
        <v>120.49989931100001</v>
      </c>
      <c r="S365" s="83">
        <v>3.7176185454545449E-5</v>
      </c>
      <c r="T365" s="83">
        <f t="shared" si="5"/>
        <v>1.6162572037622773E-3</v>
      </c>
      <c r="U365" s="83">
        <f>R365/'סכום נכסי הקרן'!$C$42</f>
        <v>4.6490494274505707E-4</v>
      </c>
    </row>
    <row r="366" spans="2:21">
      <c r="B366" s="75" t="s">
        <v>892</v>
      </c>
      <c r="C366" s="99" t="s">
        <v>893</v>
      </c>
      <c r="D366" s="85" t="s">
        <v>28</v>
      </c>
      <c r="E366" s="85" t="s">
        <v>651</v>
      </c>
      <c r="F366" s="99"/>
      <c r="G366" s="85" t="s">
        <v>734</v>
      </c>
      <c r="H366" s="99" t="s">
        <v>875</v>
      </c>
      <c r="I366" s="99" t="s">
        <v>679</v>
      </c>
      <c r="J366" s="99"/>
      <c r="K366" s="82">
        <v>5.5900000000224068</v>
      </c>
      <c r="L366" s="85" t="s">
        <v>121</v>
      </c>
      <c r="M366" s="86">
        <v>4.0910000000000002E-2</v>
      </c>
      <c r="N366" s="86">
        <v>7.3600000000329013E-2</v>
      </c>
      <c r="O366" s="82">
        <v>24133.835439999999</v>
      </c>
      <c r="P366" s="84">
        <v>83.028549999999996</v>
      </c>
      <c r="Q366" s="99"/>
      <c r="R366" s="82">
        <v>70.513631537999998</v>
      </c>
      <c r="S366" s="83">
        <v>4.8267670879999995E-5</v>
      </c>
      <c r="T366" s="83">
        <f t="shared" si="5"/>
        <v>9.4579469018965122E-4</v>
      </c>
      <c r="U366" s="83">
        <f>R366/'סכום נכסי הקרן'!$C$42</f>
        <v>2.7205114709940155E-4</v>
      </c>
    </row>
    <row r="367" spans="2:21">
      <c r="B367" s="75" t="s">
        <v>894</v>
      </c>
      <c r="C367" s="99" t="s">
        <v>895</v>
      </c>
      <c r="D367" s="85" t="s">
        <v>28</v>
      </c>
      <c r="E367" s="85" t="s">
        <v>651</v>
      </c>
      <c r="F367" s="99"/>
      <c r="G367" s="85" t="s">
        <v>700</v>
      </c>
      <c r="H367" s="99" t="s">
        <v>875</v>
      </c>
      <c r="I367" s="99" t="s">
        <v>679</v>
      </c>
      <c r="J367" s="99"/>
      <c r="K367" s="82">
        <v>4.8099999999871983</v>
      </c>
      <c r="L367" s="85" t="s">
        <v>123</v>
      </c>
      <c r="M367" s="86">
        <v>7.1249999999999994E-2</v>
      </c>
      <c r="N367" s="86">
        <v>6.6199999999810646E-2</v>
      </c>
      <c r="O367" s="82">
        <v>38946.480000000003</v>
      </c>
      <c r="P367" s="84">
        <v>102.60978</v>
      </c>
      <c r="Q367" s="99"/>
      <c r="R367" s="82">
        <v>149.980755332</v>
      </c>
      <c r="S367" s="83">
        <v>5.1928640000000006E-5</v>
      </c>
      <c r="T367" s="83">
        <f t="shared" si="5"/>
        <v>2.0116819816207439E-3</v>
      </c>
      <c r="U367" s="83">
        <f>R367/'סכום נכסי הקרן'!$C$42</f>
        <v>5.786460807782498E-4</v>
      </c>
    </row>
    <row r="368" spans="2:21">
      <c r="B368" s="75" t="s">
        <v>896</v>
      </c>
      <c r="C368" s="99" t="s">
        <v>897</v>
      </c>
      <c r="D368" s="85" t="s">
        <v>28</v>
      </c>
      <c r="E368" s="85" t="s">
        <v>651</v>
      </c>
      <c r="F368" s="99"/>
      <c r="G368" s="85" t="s">
        <v>723</v>
      </c>
      <c r="H368" s="99" t="s">
        <v>875</v>
      </c>
      <c r="I368" s="99" t="s">
        <v>679</v>
      </c>
      <c r="J368" s="99"/>
      <c r="K368" s="82">
        <v>6.3499999999939645</v>
      </c>
      <c r="L368" s="85" t="s">
        <v>121</v>
      </c>
      <c r="M368" s="86">
        <v>0.04</v>
      </c>
      <c r="N368" s="86">
        <v>6.3299999999951714E-2</v>
      </c>
      <c r="O368" s="82">
        <v>32455.4</v>
      </c>
      <c r="P368" s="84">
        <v>87.019329999999997</v>
      </c>
      <c r="Q368" s="99"/>
      <c r="R368" s="82">
        <v>99.385261455999981</v>
      </c>
      <c r="S368" s="83">
        <v>4.3273866666666666E-5</v>
      </c>
      <c r="T368" s="83">
        <f t="shared" si="5"/>
        <v>1.3330479585006078E-3</v>
      </c>
      <c r="U368" s="83">
        <f>R368/'סכום נכסי הקרן'!$C$42</f>
        <v>3.8344180825955541E-4</v>
      </c>
    </row>
    <row r="369" spans="2:21">
      <c r="B369" s="75" t="s">
        <v>898</v>
      </c>
      <c r="C369" s="99" t="s">
        <v>899</v>
      </c>
      <c r="D369" s="85" t="s">
        <v>28</v>
      </c>
      <c r="E369" s="85" t="s">
        <v>651</v>
      </c>
      <c r="F369" s="99"/>
      <c r="G369" s="85" t="s">
        <v>900</v>
      </c>
      <c r="H369" s="99" t="s">
        <v>669</v>
      </c>
      <c r="I369" s="99" t="s">
        <v>653</v>
      </c>
      <c r="J369" s="99"/>
      <c r="K369" s="82">
        <v>4.7500000000168097</v>
      </c>
      <c r="L369" s="85" t="s">
        <v>121</v>
      </c>
      <c r="M369" s="86">
        <v>4.6249999999999999E-2</v>
      </c>
      <c r="N369" s="86">
        <v>6.6100000000235332E-2</v>
      </c>
      <c r="O369" s="82">
        <v>32459.294647999996</v>
      </c>
      <c r="P369" s="84">
        <v>91.143129999999999</v>
      </c>
      <c r="Q369" s="99"/>
      <c r="R369" s="82">
        <v>104.10755815500001</v>
      </c>
      <c r="S369" s="83">
        <v>5.9016899359999992E-5</v>
      </c>
      <c r="T369" s="83">
        <f t="shared" si="5"/>
        <v>1.3963878127386843E-3</v>
      </c>
      <c r="U369" s="83">
        <f>R369/'סכום נכסי הקרן'!$C$42</f>
        <v>4.0166106893136386E-4</v>
      </c>
    </row>
    <row r="370" spans="2:21">
      <c r="B370" s="75" t="s">
        <v>901</v>
      </c>
      <c r="C370" s="99" t="s">
        <v>902</v>
      </c>
      <c r="D370" s="85" t="s">
        <v>28</v>
      </c>
      <c r="E370" s="85" t="s">
        <v>651</v>
      </c>
      <c r="F370" s="99"/>
      <c r="G370" s="85" t="s">
        <v>900</v>
      </c>
      <c r="H370" s="99" t="s">
        <v>669</v>
      </c>
      <c r="I370" s="99" t="s">
        <v>653</v>
      </c>
      <c r="J370" s="99"/>
      <c r="K370" s="82">
        <v>5.7199999999858075</v>
      </c>
      <c r="L370" s="85" t="s">
        <v>121</v>
      </c>
      <c r="M370" s="86">
        <v>0.04</v>
      </c>
      <c r="N370" s="86">
        <v>6.2099999999892901E-2</v>
      </c>
      <c r="O370" s="82">
        <v>48358.546000000002</v>
      </c>
      <c r="P370" s="84">
        <v>89.431889999999996</v>
      </c>
      <c r="Q370" s="99"/>
      <c r="R370" s="82">
        <v>152.18957520299998</v>
      </c>
      <c r="S370" s="83">
        <v>9.6717092000000001E-5</v>
      </c>
      <c r="T370" s="83">
        <f t="shared" si="5"/>
        <v>2.0413087369021161E-3</v>
      </c>
      <c r="U370" s="83">
        <f>R370/'סכום נכסי הקרן'!$C$42</f>
        <v>5.8716800719920944E-4</v>
      </c>
    </row>
    <row r="371" spans="2:21">
      <c r="B371" s="75" t="s">
        <v>903</v>
      </c>
      <c r="C371" s="99" t="s">
        <v>904</v>
      </c>
      <c r="D371" s="85" t="s">
        <v>28</v>
      </c>
      <c r="E371" s="85" t="s">
        <v>651</v>
      </c>
      <c r="F371" s="99"/>
      <c r="G371" s="85" t="s">
        <v>689</v>
      </c>
      <c r="H371" s="99" t="s">
        <v>669</v>
      </c>
      <c r="I371" s="99" t="s">
        <v>653</v>
      </c>
      <c r="J371" s="99"/>
      <c r="K371" s="82">
        <v>4.2700000000051617</v>
      </c>
      <c r="L371" s="85" t="s">
        <v>124</v>
      </c>
      <c r="M371" s="86">
        <v>8.5000000000000006E-2</v>
      </c>
      <c r="N371" s="86">
        <v>8.3100000000200111E-2</v>
      </c>
      <c r="O371" s="82">
        <v>25964.32</v>
      </c>
      <c r="P371" s="84">
        <v>100.37944</v>
      </c>
      <c r="Q371" s="99"/>
      <c r="R371" s="82">
        <v>110.443891509</v>
      </c>
      <c r="S371" s="83">
        <v>3.4619093333333333E-5</v>
      </c>
      <c r="T371" s="83">
        <f t="shared" si="5"/>
        <v>1.4813766342015981E-3</v>
      </c>
      <c r="U371" s="83">
        <f>R371/'סכום נכסי הקרן'!$C$42</f>
        <v>4.261075017665658E-4</v>
      </c>
    </row>
    <row r="372" spans="2:21">
      <c r="B372" s="75" t="s">
        <v>905</v>
      </c>
      <c r="C372" s="99" t="s">
        <v>906</v>
      </c>
      <c r="D372" s="85" t="s">
        <v>28</v>
      </c>
      <c r="E372" s="85" t="s">
        <v>651</v>
      </c>
      <c r="F372" s="99"/>
      <c r="G372" s="85" t="s">
        <v>826</v>
      </c>
      <c r="H372" s="99" t="s">
        <v>907</v>
      </c>
      <c r="I372" s="99" t="s">
        <v>679</v>
      </c>
      <c r="J372" s="99"/>
      <c r="K372" s="82">
        <v>6.320000000008525</v>
      </c>
      <c r="L372" s="85" t="s">
        <v>121</v>
      </c>
      <c r="M372" s="86">
        <v>4.1250000000000002E-2</v>
      </c>
      <c r="N372" s="86">
        <v>7.180000000007869E-2</v>
      </c>
      <c r="O372" s="82">
        <v>41576.665615999998</v>
      </c>
      <c r="P372" s="84">
        <v>83.384289999999993</v>
      </c>
      <c r="Q372" s="99"/>
      <c r="R372" s="82">
        <v>121.998128178</v>
      </c>
      <c r="S372" s="83">
        <v>8.3153331231999994E-5</v>
      </c>
      <c r="T372" s="83">
        <f t="shared" si="5"/>
        <v>1.6363528487629722E-3</v>
      </c>
      <c r="U372" s="83">
        <f>R372/'סכום נכסי הקרן'!$C$42</f>
        <v>4.7068531276705958E-4</v>
      </c>
    </row>
    <row r="373" spans="2:21">
      <c r="B373" s="75" t="s">
        <v>908</v>
      </c>
      <c r="C373" s="99" t="s">
        <v>909</v>
      </c>
      <c r="D373" s="85" t="s">
        <v>28</v>
      </c>
      <c r="E373" s="85" t="s">
        <v>651</v>
      </c>
      <c r="F373" s="99"/>
      <c r="G373" s="85" t="s">
        <v>826</v>
      </c>
      <c r="H373" s="99" t="s">
        <v>907</v>
      </c>
      <c r="I373" s="99" t="s">
        <v>679</v>
      </c>
      <c r="J373" s="99"/>
      <c r="K373" s="82">
        <v>4.8700000000266996</v>
      </c>
      <c r="L373" s="85" t="s">
        <v>121</v>
      </c>
      <c r="M373" s="86">
        <v>0.04</v>
      </c>
      <c r="N373" s="86">
        <v>6.7900000000253813E-2</v>
      </c>
      <c r="O373" s="82">
        <v>19473.240000000002</v>
      </c>
      <c r="P373" s="84">
        <v>88.543329999999997</v>
      </c>
      <c r="Q373" s="99"/>
      <c r="R373" s="82">
        <v>60.675498173999998</v>
      </c>
      <c r="S373" s="83">
        <v>9.7366200000000006E-6</v>
      </c>
      <c r="T373" s="83">
        <f t="shared" si="5"/>
        <v>8.1383645609934706E-4</v>
      </c>
      <c r="U373" s="83">
        <f>R373/'סכום נכסי הקרן'!$C$42</f>
        <v>2.3409429523096908E-4</v>
      </c>
    </row>
    <row r="374" spans="2:21">
      <c r="B374" s="75" t="s">
        <v>910</v>
      </c>
      <c r="C374" s="99" t="s">
        <v>911</v>
      </c>
      <c r="D374" s="85" t="s">
        <v>28</v>
      </c>
      <c r="E374" s="85" t="s">
        <v>651</v>
      </c>
      <c r="F374" s="99"/>
      <c r="G374" s="85" t="s">
        <v>695</v>
      </c>
      <c r="H374" s="99" t="s">
        <v>669</v>
      </c>
      <c r="I374" s="99" t="s">
        <v>653</v>
      </c>
      <c r="J374" s="99"/>
      <c r="K374" s="82">
        <v>3.0500000000116998</v>
      </c>
      <c r="L374" s="85" t="s">
        <v>121</v>
      </c>
      <c r="M374" s="86">
        <v>4.3749999999999997E-2</v>
      </c>
      <c r="N374" s="86">
        <v>6.7400000000265206E-2</v>
      </c>
      <c r="O374" s="82">
        <v>19473.240000000002</v>
      </c>
      <c r="P374" s="84">
        <v>93.542460000000005</v>
      </c>
      <c r="Q374" s="99"/>
      <c r="R374" s="82">
        <v>64.101215144999998</v>
      </c>
      <c r="S374" s="83">
        <v>9.7366200000000006E-6</v>
      </c>
      <c r="T374" s="83">
        <f t="shared" si="5"/>
        <v>8.5978537194150338E-4</v>
      </c>
      <c r="U374" s="83">
        <f>R374/'סכום נכסי הקרן'!$C$42</f>
        <v>2.4731117558829684E-4</v>
      </c>
    </row>
    <row r="375" spans="2:21">
      <c r="B375" s="75" t="s">
        <v>912</v>
      </c>
      <c r="C375" s="99" t="s">
        <v>913</v>
      </c>
      <c r="D375" s="85" t="s">
        <v>28</v>
      </c>
      <c r="E375" s="85" t="s">
        <v>651</v>
      </c>
      <c r="F375" s="99"/>
      <c r="G375" s="85" t="s">
        <v>713</v>
      </c>
      <c r="H375" s="99" t="s">
        <v>914</v>
      </c>
      <c r="I375" s="99" t="s">
        <v>679</v>
      </c>
      <c r="J375" s="99"/>
      <c r="K375" s="82">
        <v>3.4799999999837765</v>
      </c>
      <c r="L375" s="85" t="s">
        <v>123</v>
      </c>
      <c r="M375" s="86">
        <v>3.6249999999999998E-2</v>
      </c>
      <c r="N375" s="86">
        <v>0.3383999999985331</v>
      </c>
      <c r="O375" s="82">
        <v>40244.696000000004</v>
      </c>
      <c r="P375" s="84">
        <v>39.178100000000001</v>
      </c>
      <c r="Q375" s="99"/>
      <c r="R375" s="82">
        <v>59.173947302000002</v>
      </c>
      <c r="S375" s="83">
        <v>1.1498484571428572E-4</v>
      </c>
      <c r="T375" s="83">
        <f t="shared" si="5"/>
        <v>7.936962532646383E-4</v>
      </c>
      <c r="U375" s="83">
        <f>R375/'סכום נכסי הקרן'!$C$42</f>
        <v>2.2830110846344933E-4</v>
      </c>
    </row>
    <row r="376" spans="2:21">
      <c r="B376" s="75" t="s">
        <v>915</v>
      </c>
      <c r="C376" s="99" t="s">
        <v>916</v>
      </c>
      <c r="D376" s="85" t="s">
        <v>28</v>
      </c>
      <c r="E376" s="85" t="s">
        <v>651</v>
      </c>
      <c r="F376" s="99"/>
      <c r="G376" s="85" t="s">
        <v>689</v>
      </c>
      <c r="H376" s="99" t="s">
        <v>917</v>
      </c>
      <c r="I376" s="99" t="s">
        <v>653</v>
      </c>
      <c r="J376" s="99"/>
      <c r="K376" s="82">
        <v>4.1900000000120148</v>
      </c>
      <c r="L376" s="85" t="s">
        <v>124</v>
      </c>
      <c r="M376" s="86">
        <v>8.8749999999999996E-2</v>
      </c>
      <c r="N376" s="86">
        <v>9.1600000000189308E-2</v>
      </c>
      <c r="O376" s="82">
        <v>32844.864800000003</v>
      </c>
      <c r="P376" s="84">
        <v>98.671440000000004</v>
      </c>
      <c r="Q376" s="99"/>
      <c r="R376" s="82">
        <v>137.33427026499999</v>
      </c>
      <c r="S376" s="83">
        <v>2.6275891840000001E-5</v>
      </c>
      <c r="T376" s="83">
        <f t="shared" si="5"/>
        <v>1.8420555113192458E-3</v>
      </c>
      <c r="U376" s="83">
        <f>R376/'סכום נכסי הקרן'!$C$42</f>
        <v>5.2985422742718934E-4</v>
      </c>
    </row>
    <row r="377" spans="2:21">
      <c r="B377" s="75" t="s">
        <v>918</v>
      </c>
      <c r="C377" s="99" t="s">
        <v>919</v>
      </c>
      <c r="D377" s="85" t="s">
        <v>28</v>
      </c>
      <c r="E377" s="85" t="s">
        <v>651</v>
      </c>
      <c r="F377" s="99"/>
      <c r="G377" s="85" t="s">
        <v>826</v>
      </c>
      <c r="H377" s="99" t="s">
        <v>914</v>
      </c>
      <c r="I377" s="99" t="s">
        <v>679</v>
      </c>
      <c r="J377" s="99"/>
      <c r="K377" s="82">
        <v>6.2700000000453819</v>
      </c>
      <c r="L377" s="85" t="s">
        <v>121</v>
      </c>
      <c r="M377" s="86">
        <v>4.4999999999999998E-2</v>
      </c>
      <c r="N377" s="86">
        <v>7.4200000000788607E-2</v>
      </c>
      <c r="O377" s="82">
        <v>9087.5120000000006</v>
      </c>
      <c r="P377" s="84">
        <v>84.063500000000005</v>
      </c>
      <c r="Q377" s="99"/>
      <c r="R377" s="82">
        <v>26.882628614000001</v>
      </c>
      <c r="S377" s="83">
        <v>3.3045498181818185E-6</v>
      </c>
      <c r="T377" s="83">
        <f t="shared" si="5"/>
        <v>3.6057492497404187E-4</v>
      </c>
      <c r="U377" s="83">
        <f>R377/'סכום נכסי הקרן'!$C$42</f>
        <v>1.0371682456242034E-4</v>
      </c>
    </row>
    <row r="378" spans="2:21">
      <c r="B378" s="75" t="s">
        <v>920</v>
      </c>
      <c r="C378" s="99" t="s">
        <v>921</v>
      </c>
      <c r="D378" s="85" t="s">
        <v>28</v>
      </c>
      <c r="E378" s="85" t="s">
        <v>651</v>
      </c>
      <c r="F378" s="99"/>
      <c r="G378" s="85" t="s">
        <v>826</v>
      </c>
      <c r="H378" s="99" t="s">
        <v>914</v>
      </c>
      <c r="I378" s="99" t="s">
        <v>679</v>
      </c>
      <c r="J378" s="99"/>
      <c r="K378" s="82">
        <v>5.940000000017263</v>
      </c>
      <c r="L378" s="85" t="s">
        <v>121</v>
      </c>
      <c r="M378" s="86">
        <v>4.7500000000000001E-2</v>
      </c>
      <c r="N378" s="86">
        <v>7.4900000000228589E-2</v>
      </c>
      <c r="O378" s="82">
        <v>41542.911999999997</v>
      </c>
      <c r="P378" s="84">
        <v>85.58014</v>
      </c>
      <c r="Q378" s="99"/>
      <c r="R378" s="82">
        <v>125.109183386</v>
      </c>
      <c r="S378" s="83">
        <v>1.3620626885245901E-5</v>
      </c>
      <c r="T378" s="83">
        <f t="shared" si="5"/>
        <v>1.6780812271266305E-3</v>
      </c>
      <c r="U378" s="83">
        <f>R378/'סכום נכסי הקרן'!$C$42</f>
        <v>4.8268818539701138E-4</v>
      </c>
    </row>
    <row r="379" spans="2:21">
      <c r="B379" s="75" t="s">
        <v>922</v>
      </c>
      <c r="C379" s="99" t="s">
        <v>923</v>
      </c>
      <c r="D379" s="85" t="s">
        <v>28</v>
      </c>
      <c r="E379" s="85" t="s">
        <v>651</v>
      </c>
      <c r="F379" s="99"/>
      <c r="G379" s="85" t="s">
        <v>718</v>
      </c>
      <c r="H379" s="99" t="s">
        <v>914</v>
      </c>
      <c r="I379" s="99" t="s">
        <v>679</v>
      </c>
      <c r="J379" s="99"/>
      <c r="K379" s="82">
        <v>5.7799999999503253</v>
      </c>
      <c r="L379" s="85" t="s">
        <v>123</v>
      </c>
      <c r="M379" s="86">
        <v>0.03</v>
      </c>
      <c r="N379" s="86">
        <v>7.4899999999601091E-2</v>
      </c>
      <c r="O379" s="82">
        <v>9087.5120000000006</v>
      </c>
      <c r="P379" s="84">
        <v>77.914720000000003</v>
      </c>
      <c r="Q379" s="99"/>
      <c r="R379" s="82">
        <v>26.573151394</v>
      </c>
      <c r="S379" s="83">
        <v>2.7961575384615386E-5</v>
      </c>
      <c r="T379" s="83">
        <f t="shared" si="5"/>
        <v>3.5642392742893717E-4</v>
      </c>
      <c r="U379" s="83">
        <f>R379/'סכום נכסי הקרן'!$C$42</f>
        <v>1.0252281950459317E-4</v>
      </c>
    </row>
    <row r="380" spans="2:21">
      <c r="B380" s="75" t="s">
        <v>924</v>
      </c>
      <c r="C380" s="99" t="s">
        <v>925</v>
      </c>
      <c r="D380" s="85" t="s">
        <v>28</v>
      </c>
      <c r="E380" s="85" t="s">
        <v>651</v>
      </c>
      <c r="F380" s="99"/>
      <c r="G380" s="85" t="s">
        <v>718</v>
      </c>
      <c r="H380" s="99" t="s">
        <v>914</v>
      </c>
      <c r="I380" s="99" t="s">
        <v>679</v>
      </c>
      <c r="J380" s="99"/>
      <c r="K380" s="82">
        <v>6.3700000000104158</v>
      </c>
      <c r="L380" s="85" t="s">
        <v>121</v>
      </c>
      <c r="M380" s="86">
        <v>4.2500000000000003E-2</v>
      </c>
      <c r="N380" s="86">
        <v>7.5000000000133515E-2</v>
      </c>
      <c r="O380" s="82">
        <v>25964.32</v>
      </c>
      <c r="P380" s="84">
        <v>81.966859999999997</v>
      </c>
      <c r="Q380" s="99"/>
      <c r="R380" s="82">
        <v>74.891844005999999</v>
      </c>
      <c r="S380" s="83">
        <v>6.4910800000000002E-5</v>
      </c>
      <c r="T380" s="83">
        <f t="shared" si="5"/>
        <v>1.0045193653260465E-3</v>
      </c>
      <c r="U380" s="83">
        <f>R380/'סכום נכסי הקרן'!$C$42</f>
        <v>2.889428841746991E-4</v>
      </c>
    </row>
    <row r="381" spans="2:21">
      <c r="B381" s="75" t="s">
        <v>926</v>
      </c>
      <c r="C381" s="99" t="s">
        <v>927</v>
      </c>
      <c r="D381" s="85" t="s">
        <v>28</v>
      </c>
      <c r="E381" s="85" t="s">
        <v>651</v>
      </c>
      <c r="F381" s="99"/>
      <c r="G381" s="85" t="s">
        <v>813</v>
      </c>
      <c r="H381" s="99" t="s">
        <v>917</v>
      </c>
      <c r="I381" s="99" t="s">
        <v>653</v>
      </c>
      <c r="J381" s="99"/>
      <c r="K381" s="82">
        <v>2.7600000000070155</v>
      </c>
      <c r="L381" s="85" t="s">
        <v>124</v>
      </c>
      <c r="M381" s="86">
        <v>0.06</v>
      </c>
      <c r="N381" s="86">
        <v>9.7200000000290651E-2</v>
      </c>
      <c r="O381" s="82">
        <v>30767.7192</v>
      </c>
      <c r="P381" s="84">
        <v>91.829329999999999</v>
      </c>
      <c r="Q381" s="99"/>
      <c r="R381" s="82">
        <v>119.72826654100001</v>
      </c>
      <c r="S381" s="83">
        <v>2.4614175360000001E-5</v>
      </c>
      <c r="T381" s="83">
        <f t="shared" si="5"/>
        <v>1.6059073442993019E-3</v>
      </c>
      <c r="U381" s="83">
        <f>R381/'סכום נכסי הקרן'!$C$42</f>
        <v>4.6192787893995635E-4</v>
      </c>
    </row>
    <row r="382" spans="2:21">
      <c r="B382" s="75" t="s">
        <v>928</v>
      </c>
      <c r="C382" s="99" t="s">
        <v>929</v>
      </c>
      <c r="D382" s="85" t="s">
        <v>28</v>
      </c>
      <c r="E382" s="85" t="s">
        <v>651</v>
      </c>
      <c r="F382" s="99"/>
      <c r="G382" s="85" t="s">
        <v>813</v>
      </c>
      <c r="H382" s="99" t="s">
        <v>917</v>
      </c>
      <c r="I382" s="99" t="s">
        <v>653</v>
      </c>
      <c r="J382" s="99"/>
      <c r="K382" s="82">
        <v>2.7599999999742004</v>
      </c>
      <c r="L382" s="85" t="s">
        <v>123</v>
      </c>
      <c r="M382" s="86">
        <v>0.05</v>
      </c>
      <c r="N382" s="86">
        <v>8.2699999999430271E-2</v>
      </c>
      <c r="O382" s="82">
        <v>12982.16</v>
      </c>
      <c r="P382" s="84">
        <v>95.466629999999995</v>
      </c>
      <c r="Q382" s="99"/>
      <c r="R382" s="82">
        <v>46.513295895000013</v>
      </c>
      <c r="S382" s="83">
        <v>1.298216E-5</v>
      </c>
      <c r="T382" s="83">
        <f t="shared" si="5"/>
        <v>6.2387977077884129E-4</v>
      </c>
      <c r="U382" s="83">
        <f>R382/'סכום נכסי הקרן'!$C$42</f>
        <v>1.7945459945272236E-4</v>
      </c>
    </row>
    <row r="383" spans="2:21">
      <c r="B383" s="75" t="s">
        <v>930</v>
      </c>
      <c r="C383" s="99" t="s">
        <v>931</v>
      </c>
      <c r="D383" s="85" t="s">
        <v>28</v>
      </c>
      <c r="E383" s="85" t="s">
        <v>651</v>
      </c>
      <c r="F383" s="99"/>
      <c r="G383" s="85" t="s">
        <v>835</v>
      </c>
      <c r="H383" s="99" t="s">
        <v>914</v>
      </c>
      <c r="I383" s="99" t="s">
        <v>679</v>
      </c>
      <c r="J383" s="99"/>
      <c r="K383" s="82">
        <v>6.690000000015166</v>
      </c>
      <c r="L383" s="85" t="s">
        <v>121</v>
      </c>
      <c r="M383" s="86">
        <v>5.1249999999999997E-2</v>
      </c>
      <c r="N383" s="86">
        <v>7.2200000000179995E-2</v>
      </c>
      <c r="O383" s="82">
        <v>38946.480000000003</v>
      </c>
      <c r="P383" s="84">
        <v>87.559169999999995</v>
      </c>
      <c r="Q383" s="99"/>
      <c r="R383" s="82">
        <v>120.002169722</v>
      </c>
      <c r="S383" s="83">
        <v>1.9473240000000001E-5</v>
      </c>
      <c r="T383" s="83">
        <f t="shared" si="5"/>
        <v>1.6095811896050319E-3</v>
      </c>
      <c r="U383" s="83">
        <f>R383/'סכום נכסי הקרן'!$C$42</f>
        <v>4.6298463453401577E-4</v>
      </c>
    </row>
    <row r="384" spans="2:21">
      <c r="B384" s="108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</row>
    <row r="385" spans="2:21">
      <c r="B385" s="108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</row>
    <row r="386" spans="2:21">
      <c r="B386" s="108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</row>
    <row r="387" spans="2:21">
      <c r="B387" s="110" t="s">
        <v>202</v>
      </c>
      <c r="C387" s="112"/>
      <c r="D387" s="112"/>
      <c r="E387" s="112"/>
      <c r="F387" s="112"/>
      <c r="G387" s="112"/>
      <c r="H387" s="112"/>
      <c r="I387" s="112"/>
      <c r="J387" s="112"/>
      <c r="K387" s="112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</row>
    <row r="388" spans="2:21">
      <c r="B388" s="110" t="s">
        <v>105</v>
      </c>
      <c r="C388" s="112"/>
      <c r="D388" s="112"/>
      <c r="E388" s="112"/>
      <c r="F388" s="112"/>
      <c r="G388" s="112"/>
      <c r="H388" s="112"/>
      <c r="I388" s="112"/>
      <c r="J388" s="112"/>
      <c r="K388" s="112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</row>
    <row r="389" spans="2:21">
      <c r="B389" s="110" t="s">
        <v>185</v>
      </c>
      <c r="C389" s="112"/>
      <c r="D389" s="112"/>
      <c r="E389" s="112"/>
      <c r="F389" s="112"/>
      <c r="G389" s="112"/>
      <c r="H389" s="112"/>
      <c r="I389" s="112"/>
      <c r="J389" s="112"/>
      <c r="K389" s="112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</row>
    <row r="390" spans="2:21">
      <c r="B390" s="110" t="s">
        <v>193</v>
      </c>
      <c r="C390" s="112"/>
      <c r="D390" s="112"/>
      <c r="E390" s="112"/>
      <c r="F390" s="112"/>
      <c r="G390" s="112"/>
      <c r="H390" s="112"/>
      <c r="I390" s="112"/>
      <c r="J390" s="112"/>
      <c r="K390" s="112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</row>
    <row r="391" spans="2:21">
      <c r="B391" s="154" t="s">
        <v>198</v>
      </c>
      <c r="C391" s="154"/>
      <c r="D391" s="154"/>
      <c r="E391" s="154"/>
      <c r="F391" s="154"/>
      <c r="G391" s="154"/>
      <c r="H391" s="154"/>
      <c r="I391" s="154"/>
      <c r="J391" s="154"/>
      <c r="K391" s="154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</row>
    <row r="392" spans="2:21">
      <c r="B392" s="108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</row>
    <row r="393" spans="2:21">
      <c r="B393" s="108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</row>
    <row r="394" spans="2:21">
      <c r="B394" s="108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</row>
    <row r="395" spans="2:21">
      <c r="B395" s="108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</row>
    <row r="396" spans="2:21">
      <c r="B396" s="108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</row>
    <row r="397" spans="2:21">
      <c r="B397" s="108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</row>
    <row r="398" spans="2:21">
      <c r="B398" s="108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</row>
    <row r="399" spans="2:21">
      <c r="B399" s="108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</row>
    <row r="400" spans="2:21">
      <c r="B400" s="108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</row>
    <row r="401" spans="2:21">
      <c r="B401" s="108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</row>
    <row r="402" spans="2:21">
      <c r="B402" s="108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</row>
    <row r="403" spans="2:21">
      <c r="B403" s="108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</row>
    <row r="404" spans="2:21">
      <c r="B404" s="108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</row>
    <row r="405" spans="2:21">
      <c r="B405" s="108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</row>
    <row r="406" spans="2:21">
      <c r="B406" s="108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</row>
    <row r="407" spans="2:21">
      <c r="B407" s="108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</row>
    <row r="408" spans="2:21">
      <c r="B408" s="108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</row>
    <row r="409" spans="2:21">
      <c r="B409" s="108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</row>
    <row r="410" spans="2:21">
      <c r="B410" s="108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</row>
    <row r="411" spans="2:21">
      <c r="B411" s="108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</row>
    <row r="412" spans="2:21">
      <c r="B412" s="108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</row>
    <row r="413" spans="2:21">
      <c r="B413" s="108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</row>
    <row r="414" spans="2:21">
      <c r="B414" s="108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</row>
    <row r="415" spans="2:21">
      <c r="B415" s="108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</row>
    <row r="416" spans="2:21">
      <c r="B416" s="108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</row>
    <row r="417" spans="2:21">
      <c r="B417" s="108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</row>
    <row r="418" spans="2:21">
      <c r="B418" s="108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</row>
    <row r="419" spans="2:21">
      <c r="B419" s="108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</row>
    <row r="420" spans="2:21">
      <c r="B420" s="108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</row>
    <row r="421" spans="2:21">
      <c r="B421" s="108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</row>
    <row r="422" spans="2:21">
      <c r="B422" s="108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</row>
    <row r="423" spans="2:21">
      <c r="B423" s="108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</row>
    <row r="424" spans="2:21">
      <c r="B424" s="108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</row>
    <row r="425" spans="2:21">
      <c r="B425" s="108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</row>
    <row r="426" spans="2:21">
      <c r="B426" s="108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</row>
    <row r="427" spans="2:21">
      <c r="B427" s="108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</row>
    <row r="428" spans="2:21">
      <c r="B428" s="108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</row>
    <row r="429" spans="2:21">
      <c r="B429" s="108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</row>
    <row r="430" spans="2:21">
      <c r="B430" s="108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</row>
    <row r="431" spans="2:21">
      <c r="B431" s="108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</row>
    <row r="432" spans="2:21">
      <c r="B432" s="108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</row>
    <row r="433" spans="2:21">
      <c r="B433" s="108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</row>
    <row r="434" spans="2:21">
      <c r="B434" s="108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</row>
    <row r="435" spans="2:21">
      <c r="B435" s="108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</row>
    <row r="436" spans="2:21">
      <c r="B436" s="108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</row>
    <row r="437" spans="2:21">
      <c r="B437" s="108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</row>
    <row r="438" spans="2:21">
      <c r="B438" s="108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</row>
    <row r="439" spans="2:21">
      <c r="B439" s="108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</row>
    <row r="440" spans="2:21">
      <c r="B440" s="108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</row>
    <row r="441" spans="2:21">
      <c r="B441" s="108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</row>
    <row r="442" spans="2:21">
      <c r="B442" s="108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</row>
    <row r="443" spans="2:21">
      <c r="B443" s="108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</row>
    <row r="444" spans="2:21">
      <c r="B444" s="108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</row>
    <row r="445" spans="2:21">
      <c r="B445" s="108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</row>
    <row r="446" spans="2:21">
      <c r="B446" s="108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</row>
    <row r="447" spans="2:21">
      <c r="B447" s="108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</row>
    <row r="448" spans="2:21">
      <c r="B448" s="108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</row>
    <row r="449" spans="2:21">
      <c r="B449" s="108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</row>
    <row r="450" spans="2:21">
      <c r="B450" s="108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</row>
    <row r="451" spans="2:21">
      <c r="B451" s="108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</row>
    <row r="452" spans="2:21">
      <c r="B452" s="108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</row>
    <row r="453" spans="2:21">
      <c r="B453" s="108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</row>
    <row r="454" spans="2:21">
      <c r="B454" s="108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</row>
    <row r="455" spans="2:21">
      <c r="B455" s="108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</row>
    <row r="456" spans="2:21">
      <c r="B456" s="108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</row>
    <row r="457" spans="2:21">
      <c r="B457" s="108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</row>
    <row r="458" spans="2:21">
      <c r="B458" s="108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</row>
    <row r="459" spans="2:21">
      <c r="B459" s="108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</row>
    <row r="460" spans="2:21">
      <c r="B460" s="108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</row>
    <row r="461" spans="2:21">
      <c r="B461" s="108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</row>
    <row r="462" spans="2:21">
      <c r="B462" s="108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</row>
    <row r="463" spans="2:21">
      <c r="B463" s="108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</row>
    <row r="464" spans="2:21">
      <c r="B464" s="108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</row>
    <row r="465" spans="2:21">
      <c r="B465" s="108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</row>
    <row r="466" spans="2:21">
      <c r="B466" s="108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</row>
    <row r="467" spans="2:21">
      <c r="B467" s="108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</row>
    <row r="468" spans="2:21">
      <c r="B468" s="108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</row>
    <row r="469" spans="2:21">
      <c r="B469" s="108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</row>
    <row r="470" spans="2:21">
      <c r="B470" s="108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</row>
    <row r="471" spans="2:21">
      <c r="B471" s="108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</row>
    <row r="472" spans="2:21">
      <c r="B472" s="108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</row>
    <row r="473" spans="2:21">
      <c r="B473" s="108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</row>
    <row r="474" spans="2:21">
      <c r="B474" s="108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</row>
    <row r="475" spans="2:21">
      <c r="B475" s="108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</row>
    <row r="476" spans="2:21">
      <c r="B476" s="108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</row>
    <row r="477" spans="2:21">
      <c r="B477" s="108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</row>
    <row r="478" spans="2:21">
      <c r="B478" s="108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</row>
    <row r="479" spans="2:21">
      <c r="B479" s="108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</row>
    <row r="480" spans="2:21">
      <c r="B480" s="108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</row>
    <row r="481" spans="2:21">
      <c r="B481" s="108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</row>
    <row r="482" spans="2:21">
      <c r="B482" s="108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</row>
    <row r="483" spans="2:21">
      <c r="B483" s="108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</row>
    <row r="484" spans="2:21">
      <c r="B484" s="108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</row>
    <row r="485" spans="2:21">
      <c r="B485" s="108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</row>
    <row r="486" spans="2:21">
      <c r="B486" s="108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</row>
    <row r="487" spans="2:21">
      <c r="B487" s="108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</row>
    <row r="488" spans="2:21">
      <c r="B488" s="108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</row>
    <row r="489" spans="2:21">
      <c r="B489" s="108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</row>
    <row r="490" spans="2:21">
      <c r="B490" s="108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</row>
    <row r="491" spans="2:21">
      <c r="B491" s="108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</row>
    <row r="492" spans="2:21">
      <c r="B492" s="108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</row>
    <row r="493" spans="2:21">
      <c r="B493" s="108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</row>
    <row r="494" spans="2:21">
      <c r="B494" s="108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</row>
    <row r="495" spans="2:21">
      <c r="B495" s="108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</row>
    <row r="496" spans="2:21">
      <c r="B496" s="108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</row>
    <row r="497" spans="2:21">
      <c r="B497" s="108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</row>
    <row r="498" spans="2:21">
      <c r="B498" s="108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</row>
    <row r="499" spans="2:21">
      <c r="B499" s="108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</row>
    <row r="500" spans="2:21">
      <c r="B500" s="108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</row>
    <row r="501" spans="2:21">
      <c r="B501" s="108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</row>
    <row r="502" spans="2:21">
      <c r="B502" s="108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</row>
    <row r="503" spans="2:21">
      <c r="B503" s="108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</row>
    <row r="504" spans="2:21">
      <c r="B504" s="108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</row>
    <row r="505" spans="2:21">
      <c r="B505" s="108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</row>
    <row r="506" spans="2:21">
      <c r="B506" s="108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</row>
    <row r="507" spans="2:21">
      <c r="B507" s="108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</row>
    <row r="508" spans="2:21">
      <c r="B508" s="108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</row>
    <row r="509" spans="2:21">
      <c r="B509" s="108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</row>
    <row r="510" spans="2:21">
      <c r="B510" s="108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</row>
    <row r="511" spans="2:21">
      <c r="B511" s="108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</row>
    <row r="512" spans="2:21">
      <c r="B512" s="108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</row>
    <row r="513" spans="2:21">
      <c r="B513" s="108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</row>
    <row r="514" spans="2:21">
      <c r="B514" s="108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</row>
    <row r="515" spans="2:21">
      <c r="B515" s="108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</row>
    <row r="516" spans="2:21">
      <c r="B516" s="108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</row>
    <row r="517" spans="2:21">
      <c r="B517" s="108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</row>
    <row r="518" spans="2:21">
      <c r="B518" s="108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</row>
    <row r="519" spans="2:21">
      <c r="B519" s="108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</row>
    <row r="520" spans="2:21">
      <c r="B520" s="108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</row>
    <row r="521" spans="2:21">
      <c r="B521" s="108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</row>
    <row r="522" spans="2:21">
      <c r="B522" s="108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</row>
    <row r="523" spans="2:21">
      <c r="B523" s="108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</row>
    <row r="524" spans="2:21">
      <c r="B524" s="108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</row>
    <row r="525" spans="2:21">
      <c r="B525" s="108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</row>
    <row r="526" spans="2:21">
      <c r="B526" s="108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</row>
    <row r="527" spans="2:21">
      <c r="B527" s="108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</row>
    <row r="528" spans="2:21">
      <c r="B528" s="108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</row>
    <row r="529" spans="2:21">
      <c r="B529" s="108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</row>
    <row r="530" spans="2:21">
      <c r="B530" s="108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</row>
    <row r="531" spans="2:21">
      <c r="B531" s="108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</row>
    <row r="532" spans="2:21">
      <c r="B532" s="108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</row>
    <row r="533" spans="2:21">
      <c r="B533" s="108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</row>
    <row r="534" spans="2:21">
      <c r="B534" s="108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</row>
    <row r="535" spans="2:21">
      <c r="B535" s="108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</row>
    <row r="536" spans="2:21">
      <c r="B536" s="108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</row>
    <row r="537" spans="2:21">
      <c r="B537" s="108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</row>
    <row r="538" spans="2:21">
      <c r="B538" s="108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</row>
    <row r="539" spans="2:21">
      <c r="B539" s="108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</row>
    <row r="540" spans="2:21">
      <c r="B540" s="108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</row>
    <row r="541" spans="2:21">
      <c r="B541" s="108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</row>
    <row r="542" spans="2:21">
      <c r="B542" s="108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</row>
    <row r="543" spans="2:21">
      <c r="B543" s="108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</row>
    <row r="544" spans="2:21">
      <c r="B544" s="108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</row>
    <row r="545" spans="2:21">
      <c r="B545" s="108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</row>
    <row r="546" spans="2:21">
      <c r="B546" s="108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</row>
    <row r="547" spans="2:21">
      <c r="B547" s="108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</row>
    <row r="548" spans="2:21">
      <c r="B548" s="108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</row>
    <row r="549" spans="2:21">
      <c r="B549" s="108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</row>
    <row r="550" spans="2:21">
      <c r="B550" s="108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</row>
    <row r="551" spans="2:21">
      <c r="B551" s="108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</row>
    <row r="552" spans="2:21">
      <c r="B552" s="108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</row>
    <row r="553" spans="2:21">
      <c r="B553" s="108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</row>
    <row r="554" spans="2:21">
      <c r="B554" s="108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</row>
    <row r="555" spans="2:21">
      <c r="B555" s="108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</row>
    <row r="556" spans="2:21">
      <c r="B556" s="108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</row>
    <row r="557" spans="2:21">
      <c r="B557" s="108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</row>
    <row r="558" spans="2:21">
      <c r="B558" s="108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</row>
    <row r="559" spans="2:21">
      <c r="B559" s="108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</row>
    <row r="560" spans="2:21">
      <c r="B560" s="108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</row>
    <row r="561" spans="2:21">
      <c r="B561" s="108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</row>
    <row r="562" spans="2:21">
      <c r="B562" s="108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</row>
    <row r="563" spans="2:21">
      <c r="B563" s="108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</row>
    <row r="564" spans="2:21">
      <c r="B564" s="108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</row>
    <row r="565" spans="2:21">
      <c r="B565" s="108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</row>
    <row r="566" spans="2:21">
      <c r="B566" s="108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</row>
    <row r="567" spans="2:21">
      <c r="B567" s="108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</row>
    <row r="568" spans="2:21">
      <c r="B568" s="108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</row>
    <row r="569" spans="2:21">
      <c r="B569" s="108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</row>
    <row r="570" spans="2:21">
      <c r="B570" s="108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</row>
    <row r="571" spans="2:21">
      <c r="B571" s="108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</row>
    <row r="572" spans="2:21">
      <c r="B572" s="108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</row>
    <row r="573" spans="2:21">
      <c r="B573" s="108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</row>
    <row r="574" spans="2:21">
      <c r="B574" s="108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</row>
    <row r="575" spans="2:21">
      <c r="B575" s="108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</row>
    <row r="576" spans="2:21">
      <c r="B576" s="108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</row>
    <row r="577" spans="2:21">
      <c r="B577" s="108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</row>
    <row r="578" spans="2:21">
      <c r="B578" s="108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</row>
    <row r="579" spans="2:21">
      <c r="B579" s="108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</row>
    <row r="580" spans="2:21">
      <c r="B580" s="108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</row>
    <row r="581" spans="2:21">
      <c r="B581" s="108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</row>
    <row r="582" spans="2:21">
      <c r="B582" s="108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</row>
    <row r="583" spans="2:21">
      <c r="B583" s="108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</row>
    <row r="584" spans="2:21">
      <c r="B584" s="108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</row>
    <row r="585" spans="2:21">
      <c r="B585" s="108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</row>
    <row r="586" spans="2:21">
      <c r="B586" s="108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</row>
    <row r="587" spans="2:21">
      <c r="B587" s="108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</row>
    <row r="588" spans="2:21">
      <c r="B588" s="108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</row>
    <row r="589" spans="2:21">
      <c r="B589" s="108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</row>
    <row r="590" spans="2:21">
      <c r="B590" s="108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</row>
    <row r="591" spans="2:21">
      <c r="B591" s="108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</row>
    <row r="592" spans="2:21">
      <c r="B592" s="108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</row>
    <row r="593" spans="2:21">
      <c r="B593" s="108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</row>
    <row r="594" spans="2:21">
      <c r="B594" s="108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</row>
    <row r="595" spans="2:21">
      <c r="B595" s="108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</row>
    <row r="596" spans="2:21">
      <c r="B596" s="108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</row>
    <row r="597" spans="2:21">
      <c r="B597" s="108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</row>
    <row r="598" spans="2:21">
      <c r="B598" s="108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</row>
    <row r="599" spans="2:21">
      <c r="B599" s="108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</row>
    <row r="600" spans="2:21">
      <c r="B600" s="108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</row>
    <row r="601" spans="2:21">
      <c r="B601" s="108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</row>
    <row r="602" spans="2:21">
      <c r="B602" s="108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</row>
    <row r="603" spans="2:21">
      <c r="B603" s="108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</row>
    <row r="604" spans="2:21">
      <c r="B604" s="108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</row>
    <row r="605" spans="2:21">
      <c r="B605" s="108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</row>
    <row r="606" spans="2:21">
      <c r="B606" s="108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</row>
    <row r="607" spans="2:21">
      <c r="B607" s="108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</row>
    <row r="608" spans="2:21">
      <c r="B608" s="108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</row>
    <row r="609" spans="2:21">
      <c r="B609" s="108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</row>
    <row r="610" spans="2:21">
      <c r="B610" s="108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</row>
    <row r="611" spans="2:21">
      <c r="B611" s="108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</row>
    <row r="612" spans="2:21">
      <c r="B612" s="108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</row>
    <row r="613" spans="2:21">
      <c r="B613" s="108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</row>
    <row r="614" spans="2:21">
      <c r="B614" s="108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</row>
    <row r="615" spans="2:21">
      <c r="B615" s="108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</row>
    <row r="616" spans="2:21">
      <c r="B616" s="108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</row>
    <row r="617" spans="2:21">
      <c r="B617" s="108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</row>
    <row r="618" spans="2:21">
      <c r="B618" s="108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</row>
    <row r="619" spans="2:21">
      <c r="B619" s="108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</row>
    <row r="620" spans="2:21">
      <c r="B620" s="108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</row>
    <row r="621" spans="2:21">
      <c r="B621" s="108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</row>
    <row r="622" spans="2:21">
      <c r="B622" s="108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</row>
    <row r="623" spans="2:21">
      <c r="B623" s="108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</row>
    <row r="624" spans="2:21">
      <c r="B624" s="108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</row>
    <row r="625" spans="2:21">
      <c r="B625" s="108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</row>
    <row r="626" spans="2:21">
      <c r="B626" s="108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</row>
    <row r="627" spans="2:21">
      <c r="B627" s="108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</row>
    <row r="628" spans="2:21">
      <c r="B628" s="108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</row>
    <row r="629" spans="2:21">
      <c r="B629" s="108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</row>
    <row r="630" spans="2:21">
      <c r="B630" s="108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</row>
    <row r="631" spans="2:21">
      <c r="B631" s="108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</row>
    <row r="632" spans="2:21">
      <c r="B632" s="108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</row>
    <row r="633" spans="2:21">
      <c r="B633" s="108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</row>
    <row r="634" spans="2:21">
      <c r="B634" s="108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</row>
    <row r="635" spans="2:21">
      <c r="B635" s="108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</row>
    <row r="636" spans="2:21">
      <c r="B636" s="108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</row>
    <row r="637" spans="2:21">
      <c r="B637" s="108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</row>
    <row r="638" spans="2:21">
      <c r="B638" s="108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</row>
    <row r="639" spans="2:21">
      <c r="B639" s="108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</row>
    <row r="640" spans="2:21">
      <c r="B640" s="108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</row>
    <row r="641" spans="2:21">
      <c r="B641" s="108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</row>
    <row r="642" spans="2:21">
      <c r="B642" s="108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</row>
    <row r="643" spans="2:21">
      <c r="B643" s="108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</row>
    <row r="644" spans="2:21">
      <c r="B644" s="108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</row>
    <row r="645" spans="2:21">
      <c r="B645" s="108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</row>
    <row r="646" spans="2:21">
      <c r="B646" s="108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</row>
    <row r="647" spans="2:21">
      <c r="B647" s="108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</row>
    <row r="648" spans="2:21">
      <c r="B648" s="108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</row>
    <row r="649" spans="2:21">
      <c r="B649" s="108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</row>
    <row r="650" spans="2:21">
      <c r="B650" s="108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</row>
    <row r="651" spans="2:21">
      <c r="B651" s="108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</row>
    <row r="652" spans="2:21">
      <c r="B652" s="108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</row>
    <row r="653" spans="2:21">
      <c r="B653" s="108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</row>
    <row r="654" spans="2:21">
      <c r="B654" s="108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</row>
    <row r="655" spans="2:21">
      <c r="B655" s="108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</row>
    <row r="656" spans="2:21">
      <c r="B656" s="108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</row>
    <row r="657" spans="2:21">
      <c r="B657" s="108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</row>
    <row r="658" spans="2:21">
      <c r="B658" s="108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</row>
    <row r="659" spans="2:21">
      <c r="B659" s="108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</row>
    <row r="660" spans="2:21">
      <c r="B660" s="108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</row>
    <row r="661" spans="2:21">
      <c r="B661" s="108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</row>
    <row r="662" spans="2:21">
      <c r="B662" s="108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</row>
    <row r="663" spans="2:21">
      <c r="B663" s="108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</row>
    <row r="664" spans="2:21">
      <c r="B664" s="108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</row>
    <row r="665" spans="2:21">
      <c r="B665" s="108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</row>
    <row r="666" spans="2:21">
      <c r="B666" s="108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</row>
    <row r="667" spans="2:21">
      <c r="B667" s="108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</row>
    <row r="668" spans="2:21">
      <c r="B668" s="108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</row>
    <row r="669" spans="2:21">
      <c r="B669" s="108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</row>
    <row r="670" spans="2:21">
      <c r="B670" s="108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</row>
    <row r="671" spans="2:21">
      <c r="B671" s="108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</row>
    <row r="672" spans="2:21">
      <c r="B672" s="108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</row>
    <row r="673" spans="2:21">
      <c r="B673" s="108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</row>
    <row r="674" spans="2:21">
      <c r="B674" s="108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</row>
    <row r="675" spans="2:21">
      <c r="B675" s="108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</row>
    <row r="676" spans="2:21">
      <c r="B676" s="108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</row>
    <row r="677" spans="2:21">
      <c r="B677" s="108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</row>
    <row r="678" spans="2:21">
      <c r="B678" s="108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</row>
    <row r="679" spans="2:21">
      <c r="B679" s="108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</row>
    <row r="680" spans="2:21">
      <c r="B680" s="108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</row>
    <row r="681" spans="2:21">
      <c r="B681" s="108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</row>
    <row r="682" spans="2:21">
      <c r="B682" s="108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</row>
    <row r="683" spans="2:21">
      <c r="B683" s="108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</row>
    <row r="684" spans="2:21">
      <c r="B684" s="108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</row>
    <row r="685" spans="2:21">
      <c r="B685" s="108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</row>
    <row r="686" spans="2:21">
      <c r="B686" s="108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</row>
    <row r="687" spans="2:21">
      <c r="B687" s="108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</row>
    <row r="688" spans="2:21">
      <c r="B688" s="108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</row>
    <row r="689" spans="2:21">
      <c r="B689" s="108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</row>
    <row r="690" spans="2:21">
      <c r="B690" s="108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</row>
    <row r="691" spans="2:21">
      <c r="B691" s="108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</row>
    <row r="692" spans="2:21">
      <c r="B692" s="108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</row>
    <row r="693" spans="2:21">
      <c r="B693" s="108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</row>
    <row r="694" spans="2:21">
      <c r="B694" s="108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</row>
    <row r="695" spans="2:21">
      <c r="B695" s="108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</row>
    <row r="696" spans="2:21">
      <c r="B696" s="108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</row>
    <row r="697" spans="2:21">
      <c r="B697" s="108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</row>
    <row r="698" spans="2:21">
      <c r="B698" s="108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</row>
    <row r="699" spans="2:21">
      <c r="B699" s="108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</row>
    <row r="700" spans="2:21">
      <c r="B700" s="108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</row>
    <row r="701" spans="2:21">
      <c r="B701" s="108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</row>
    <row r="702" spans="2:21">
      <c r="B702" s="108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</row>
    <row r="703" spans="2:21">
      <c r="B703" s="108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</row>
    <row r="704" spans="2:21">
      <c r="B704" s="108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</row>
    <row r="705" spans="2:21">
      <c r="B705" s="108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</row>
    <row r="706" spans="2:21">
      <c r="B706" s="108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</row>
    <row r="707" spans="2:21">
      <c r="B707" s="108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</row>
    <row r="708" spans="2:21">
      <c r="B708" s="108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</row>
    <row r="709" spans="2:21">
      <c r="B709" s="108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</row>
    <row r="710" spans="2:21">
      <c r="B710" s="108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</row>
    <row r="711" spans="2:21">
      <c r="B711" s="108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</row>
    <row r="712" spans="2:21">
      <c r="B712" s="108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</row>
    <row r="713" spans="2:21">
      <c r="B713" s="108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</row>
    <row r="714" spans="2:21">
      <c r="B714" s="108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</row>
    <row r="715" spans="2:21">
      <c r="B715" s="108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</row>
    <row r="716" spans="2:21">
      <c r="B716" s="108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</row>
    <row r="717" spans="2:21">
      <c r="B717" s="108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</row>
    <row r="718" spans="2:21">
      <c r="B718" s="108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</row>
    <row r="719" spans="2:21">
      <c r="B719" s="108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</row>
    <row r="720" spans="2:21">
      <c r="B720" s="108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</row>
    <row r="721" spans="2:21">
      <c r="B721" s="108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</row>
    <row r="722" spans="2:21">
      <c r="B722" s="108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</row>
    <row r="723" spans="2:21">
      <c r="B723" s="108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</row>
    <row r="724" spans="2:21">
      <c r="B724" s="108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</row>
    <row r="725" spans="2:21">
      <c r="B725" s="108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</row>
    <row r="726" spans="2:21">
      <c r="B726" s="108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</row>
    <row r="727" spans="2:21">
      <c r="B727" s="108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</row>
    <row r="728" spans="2:21">
      <c r="B728" s="108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</row>
    <row r="729" spans="2:21">
      <c r="B729" s="108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</row>
    <row r="730" spans="2:21">
      <c r="B730" s="108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</row>
    <row r="731" spans="2:21">
      <c r="B731" s="108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</row>
    <row r="732" spans="2:21">
      <c r="B732" s="108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</row>
    <row r="733" spans="2:21">
      <c r="B733" s="108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91:K391"/>
  </mergeCells>
  <phoneticPr fontId="4" type="noConversion"/>
  <conditionalFormatting sqref="B12:B383">
    <cfRule type="cellIs" dxfId="8" priority="2" operator="equal">
      <formula>"NR3"</formula>
    </cfRule>
  </conditionalFormatting>
  <conditionalFormatting sqref="B12:B368">
    <cfRule type="containsText" dxfId="7" priority="1" operator="containsText" text="הפרשה ">
      <formula>NOT(ISERROR(SEARCH("הפרשה ",B12)))</formula>
    </cfRule>
  </conditionalFormatting>
  <dataValidations count="6">
    <dataValidation allowBlank="1" showInputMessage="1" showErrorMessage="1" sqref="H2 B34 Q9 B36 B389 B391"/>
    <dataValidation type="list" allowBlank="1" showInputMessage="1" showErrorMessage="1" sqref="G555:G827">
      <formula1>#REF!</formula1>
    </dataValidation>
    <dataValidation type="list" allowBlank="1" showInputMessage="1" showErrorMessage="1" sqref="I12:I35 I37:I390 I392:I827">
      <formula1>#REF!</formula1>
    </dataValidation>
    <dataValidation type="list" allowBlank="1" showInputMessage="1" showErrorMessage="1" sqref="E12:E35 E37:E390 E392:E821">
      <formula1>#REF!</formula1>
    </dataValidation>
    <dataValidation type="list" allowBlank="1" showInputMessage="1" showErrorMessage="1" sqref="G12:G35 G37:G390 G392:G554">
      <formula1>#REF!</formula1>
    </dataValidation>
    <dataValidation type="list" allowBlank="1" showInputMessage="1" showErrorMessage="1" sqref="L12:L827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135</v>
      </c>
      <c r="C1" s="67" t="s" vm="1">
        <v>209</v>
      </c>
    </row>
    <row r="2" spans="2:15">
      <c r="B2" s="46" t="s">
        <v>134</v>
      </c>
      <c r="C2" s="67" t="s">
        <v>210</v>
      </c>
    </row>
    <row r="3" spans="2:15">
      <c r="B3" s="46" t="s">
        <v>136</v>
      </c>
      <c r="C3" s="67" t="s">
        <v>211</v>
      </c>
    </row>
    <row r="4" spans="2:15">
      <c r="B4" s="46" t="s">
        <v>137</v>
      </c>
      <c r="C4" s="67">
        <v>2144</v>
      </c>
    </row>
    <row r="6" spans="2:15" ht="26.25" customHeight="1">
      <c r="B6" s="145" t="s">
        <v>160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</row>
    <row r="7" spans="2:15" ht="26.25" customHeight="1">
      <c r="B7" s="145" t="s">
        <v>85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</row>
    <row r="8" spans="2:15" s="3" customFormat="1" ht="78.75">
      <c r="B8" s="21" t="s">
        <v>108</v>
      </c>
      <c r="C8" s="29" t="s">
        <v>43</v>
      </c>
      <c r="D8" s="29" t="s">
        <v>112</v>
      </c>
      <c r="E8" s="29" t="s">
        <v>176</v>
      </c>
      <c r="F8" s="29" t="s">
        <v>110</v>
      </c>
      <c r="G8" s="29" t="s">
        <v>61</v>
      </c>
      <c r="H8" s="29" t="s">
        <v>96</v>
      </c>
      <c r="I8" s="12" t="s">
        <v>187</v>
      </c>
      <c r="J8" s="12" t="s">
        <v>186</v>
      </c>
      <c r="K8" s="29" t="s">
        <v>201</v>
      </c>
      <c r="L8" s="12" t="s">
        <v>57</v>
      </c>
      <c r="M8" s="12" t="s">
        <v>54</v>
      </c>
      <c r="N8" s="12" t="s">
        <v>138</v>
      </c>
      <c r="O8" s="13" t="s">
        <v>140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194</v>
      </c>
      <c r="J9" s="15"/>
      <c r="K9" s="15" t="s">
        <v>190</v>
      </c>
      <c r="L9" s="15" t="s">
        <v>190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13" t="s">
        <v>29</v>
      </c>
      <c r="C11" s="87"/>
      <c r="D11" s="87"/>
      <c r="E11" s="87"/>
      <c r="F11" s="87"/>
      <c r="G11" s="87"/>
      <c r="H11" s="87"/>
      <c r="I11" s="87"/>
      <c r="J11" s="87"/>
      <c r="K11" s="87"/>
      <c r="L11" s="114">
        <v>0</v>
      </c>
      <c r="M11" s="87"/>
      <c r="N11" s="115">
        <v>0</v>
      </c>
      <c r="O11" s="115">
        <v>0</v>
      </c>
    </row>
    <row r="12" spans="2:15">
      <c r="B12" s="116" t="s">
        <v>202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2:15">
      <c r="B13" s="116" t="s">
        <v>105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</row>
    <row r="14" spans="2:15">
      <c r="B14" s="116" t="s">
        <v>185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2:15">
      <c r="B15" s="116" t="s">
        <v>193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2:15">
      <c r="B16" s="116" t="s">
        <v>199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2:1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2:1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2:1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2:15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2:15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2:15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</row>
    <row r="111" spans="2:15">
      <c r="B111" s="108"/>
      <c r="C111" s="108"/>
      <c r="D111" s="108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</row>
    <row r="112" spans="2:15">
      <c r="B112" s="108"/>
      <c r="C112" s="108"/>
      <c r="D112" s="108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</row>
    <row r="113" spans="2:15">
      <c r="B113" s="108"/>
      <c r="C113" s="108"/>
      <c r="D113" s="108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</row>
    <row r="114" spans="2:15">
      <c r="B114" s="108"/>
      <c r="C114" s="108"/>
      <c r="D114" s="108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</row>
    <row r="115" spans="2:15">
      <c r="B115" s="108"/>
      <c r="C115" s="108"/>
      <c r="D115" s="108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</row>
    <row r="116" spans="2:15">
      <c r="B116" s="108"/>
      <c r="C116" s="108"/>
      <c r="D116" s="108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</row>
    <row r="117" spans="2:15">
      <c r="B117" s="108"/>
      <c r="C117" s="108"/>
      <c r="D117" s="108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</row>
    <row r="118" spans="2:15">
      <c r="B118" s="108"/>
      <c r="C118" s="108"/>
      <c r="D118" s="108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</row>
    <row r="119" spans="2:15">
      <c r="B119" s="108"/>
      <c r="C119" s="108"/>
      <c r="D119" s="108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</row>
    <row r="120" spans="2:15">
      <c r="B120" s="108"/>
      <c r="C120" s="108"/>
      <c r="D120" s="108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</row>
    <row r="121" spans="2:15">
      <c r="B121" s="108"/>
      <c r="C121" s="108"/>
      <c r="D121" s="108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</row>
    <row r="122" spans="2:15">
      <c r="B122" s="108"/>
      <c r="C122" s="108"/>
      <c r="D122" s="108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</row>
    <row r="123" spans="2:15">
      <c r="B123" s="108"/>
      <c r="C123" s="108"/>
      <c r="D123" s="108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</row>
    <row r="124" spans="2:15">
      <c r="B124" s="108"/>
      <c r="C124" s="108"/>
      <c r="D124" s="108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</row>
    <row r="125" spans="2:15">
      <c r="B125" s="108"/>
      <c r="C125" s="108"/>
      <c r="D125" s="108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</row>
    <row r="126" spans="2:15">
      <c r="B126" s="108"/>
      <c r="C126" s="108"/>
      <c r="D126" s="108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</row>
    <row r="127" spans="2:15">
      <c r="B127" s="108"/>
      <c r="C127" s="108"/>
      <c r="D127" s="108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</row>
    <row r="128" spans="2:15">
      <c r="B128" s="108"/>
      <c r="C128" s="108"/>
      <c r="D128" s="108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</row>
    <row r="129" spans="2:15">
      <c r="B129" s="108"/>
      <c r="C129" s="108"/>
      <c r="D129" s="108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</row>
    <row r="130" spans="2:15">
      <c r="B130" s="108"/>
      <c r="C130" s="108"/>
      <c r="D130" s="108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</row>
    <row r="131" spans="2:15">
      <c r="B131" s="108"/>
      <c r="C131" s="108"/>
      <c r="D131" s="108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</row>
    <row r="132" spans="2:15">
      <c r="B132" s="108"/>
      <c r="C132" s="108"/>
      <c r="D132" s="108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</row>
    <row r="133" spans="2:15">
      <c r="B133" s="108"/>
      <c r="C133" s="108"/>
      <c r="D133" s="108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</row>
    <row r="134" spans="2:15">
      <c r="B134" s="108"/>
      <c r="C134" s="108"/>
      <c r="D134" s="108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</row>
    <row r="135" spans="2:15">
      <c r="B135" s="108"/>
      <c r="C135" s="108"/>
      <c r="D135" s="108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</row>
    <row r="136" spans="2:15">
      <c r="B136" s="108"/>
      <c r="C136" s="108"/>
      <c r="D136" s="108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</row>
    <row r="137" spans="2:15">
      <c r="B137" s="108"/>
      <c r="C137" s="108"/>
      <c r="D137" s="108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</row>
    <row r="138" spans="2:15">
      <c r="B138" s="108"/>
      <c r="C138" s="108"/>
      <c r="D138" s="108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</row>
    <row r="139" spans="2:15">
      <c r="B139" s="108"/>
      <c r="C139" s="108"/>
      <c r="D139" s="108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</row>
    <row r="140" spans="2:15">
      <c r="B140" s="108"/>
      <c r="C140" s="108"/>
      <c r="D140" s="108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</row>
    <row r="141" spans="2:15">
      <c r="B141" s="108"/>
      <c r="C141" s="108"/>
      <c r="D141" s="108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</row>
    <row r="142" spans="2:15">
      <c r="B142" s="108"/>
      <c r="C142" s="108"/>
      <c r="D142" s="108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</row>
    <row r="143" spans="2:15">
      <c r="B143" s="108"/>
      <c r="C143" s="108"/>
      <c r="D143" s="108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</row>
    <row r="144" spans="2:15">
      <c r="B144" s="108"/>
      <c r="C144" s="108"/>
      <c r="D144" s="108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</row>
    <row r="145" spans="2:15">
      <c r="B145" s="108"/>
      <c r="C145" s="108"/>
      <c r="D145" s="108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</row>
    <row r="146" spans="2:15">
      <c r="B146" s="108"/>
      <c r="C146" s="108"/>
      <c r="D146" s="108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</row>
    <row r="147" spans="2:15">
      <c r="B147" s="108"/>
      <c r="C147" s="108"/>
      <c r="D147" s="108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</row>
    <row r="148" spans="2:15">
      <c r="B148" s="108"/>
      <c r="C148" s="108"/>
      <c r="D148" s="108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</row>
    <row r="149" spans="2:15">
      <c r="B149" s="108"/>
      <c r="C149" s="108"/>
      <c r="D149" s="108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</row>
    <row r="150" spans="2:15">
      <c r="B150" s="108"/>
      <c r="C150" s="108"/>
      <c r="D150" s="108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</row>
    <row r="151" spans="2:15">
      <c r="B151" s="108"/>
      <c r="C151" s="108"/>
      <c r="D151" s="108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</row>
    <row r="152" spans="2:15">
      <c r="B152" s="108"/>
      <c r="C152" s="108"/>
      <c r="D152" s="108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</row>
    <row r="153" spans="2:15">
      <c r="B153" s="108"/>
      <c r="C153" s="108"/>
      <c r="D153" s="108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</row>
    <row r="154" spans="2:15">
      <c r="B154" s="108"/>
      <c r="C154" s="108"/>
      <c r="D154" s="108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</row>
    <row r="155" spans="2:15">
      <c r="B155" s="108"/>
      <c r="C155" s="108"/>
      <c r="D155" s="108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</row>
    <row r="156" spans="2:15">
      <c r="B156" s="108"/>
      <c r="C156" s="108"/>
      <c r="D156" s="108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</row>
    <row r="157" spans="2:15">
      <c r="B157" s="108"/>
      <c r="C157" s="108"/>
      <c r="D157" s="108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</row>
    <row r="158" spans="2:15">
      <c r="B158" s="108"/>
      <c r="C158" s="108"/>
      <c r="D158" s="108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</row>
    <row r="159" spans="2:15">
      <c r="B159" s="108"/>
      <c r="C159" s="108"/>
      <c r="D159" s="108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</row>
    <row r="160" spans="2:15">
      <c r="B160" s="108"/>
      <c r="C160" s="108"/>
      <c r="D160" s="108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</row>
    <row r="161" spans="2:15">
      <c r="B161" s="108"/>
      <c r="C161" s="108"/>
      <c r="D161" s="108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</row>
    <row r="162" spans="2:15">
      <c r="B162" s="108"/>
      <c r="C162" s="108"/>
      <c r="D162" s="108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</row>
    <row r="163" spans="2:15">
      <c r="B163" s="108"/>
      <c r="C163" s="108"/>
      <c r="D163" s="108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</row>
    <row r="164" spans="2:15">
      <c r="B164" s="108"/>
      <c r="C164" s="108"/>
      <c r="D164" s="108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</row>
    <row r="165" spans="2:15">
      <c r="B165" s="108"/>
      <c r="C165" s="108"/>
      <c r="D165" s="108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</row>
    <row r="166" spans="2:15">
      <c r="B166" s="108"/>
      <c r="C166" s="108"/>
      <c r="D166" s="108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</row>
    <row r="167" spans="2:15">
      <c r="B167" s="108"/>
      <c r="C167" s="108"/>
      <c r="D167" s="108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</row>
    <row r="168" spans="2:15">
      <c r="B168" s="108"/>
      <c r="C168" s="108"/>
      <c r="D168" s="108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</row>
    <row r="169" spans="2:15">
      <c r="B169" s="108"/>
      <c r="C169" s="108"/>
      <c r="D169" s="108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</row>
    <row r="170" spans="2:15">
      <c r="B170" s="108"/>
      <c r="C170" s="108"/>
      <c r="D170" s="108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</row>
    <row r="171" spans="2:15">
      <c r="B171" s="108"/>
      <c r="C171" s="108"/>
      <c r="D171" s="108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</row>
    <row r="172" spans="2:15">
      <c r="B172" s="108"/>
      <c r="C172" s="108"/>
      <c r="D172" s="108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</row>
    <row r="173" spans="2:15">
      <c r="B173" s="108"/>
      <c r="C173" s="108"/>
      <c r="D173" s="108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</row>
    <row r="174" spans="2:15">
      <c r="B174" s="108"/>
      <c r="C174" s="108"/>
      <c r="D174" s="108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</row>
    <row r="175" spans="2:15">
      <c r="B175" s="108"/>
      <c r="C175" s="108"/>
      <c r="D175" s="108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</row>
    <row r="176" spans="2:15">
      <c r="B176" s="108"/>
      <c r="C176" s="108"/>
      <c r="D176" s="108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</row>
    <row r="177" spans="2:15">
      <c r="B177" s="108"/>
      <c r="C177" s="108"/>
      <c r="D177" s="108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</row>
    <row r="178" spans="2:15">
      <c r="B178" s="108"/>
      <c r="C178" s="108"/>
      <c r="D178" s="108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</row>
    <row r="179" spans="2:15">
      <c r="B179" s="108"/>
      <c r="C179" s="108"/>
      <c r="D179" s="108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</row>
    <row r="180" spans="2:15">
      <c r="B180" s="108"/>
      <c r="C180" s="108"/>
      <c r="D180" s="108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</row>
    <row r="181" spans="2:15">
      <c r="B181" s="108"/>
      <c r="C181" s="108"/>
      <c r="D181" s="108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</row>
    <row r="182" spans="2:15">
      <c r="B182" s="108"/>
      <c r="C182" s="108"/>
      <c r="D182" s="108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</row>
    <row r="183" spans="2:15">
      <c r="B183" s="108"/>
      <c r="C183" s="108"/>
      <c r="D183" s="108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</row>
    <row r="184" spans="2:15">
      <c r="B184" s="108"/>
      <c r="C184" s="108"/>
      <c r="D184" s="108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</row>
    <row r="185" spans="2:15">
      <c r="B185" s="108"/>
      <c r="C185" s="108"/>
      <c r="D185" s="108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</row>
    <row r="186" spans="2:15">
      <c r="B186" s="108"/>
      <c r="C186" s="108"/>
      <c r="D186" s="108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</row>
    <row r="187" spans="2:15">
      <c r="B187" s="108"/>
      <c r="C187" s="108"/>
      <c r="D187" s="108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</row>
    <row r="188" spans="2:15">
      <c r="B188" s="108"/>
      <c r="C188" s="108"/>
      <c r="D188" s="108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</row>
    <row r="189" spans="2:15">
      <c r="B189" s="108"/>
      <c r="C189" s="108"/>
      <c r="D189" s="108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</row>
    <row r="190" spans="2:15">
      <c r="B190" s="108"/>
      <c r="C190" s="108"/>
      <c r="D190" s="108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</row>
    <row r="191" spans="2:15">
      <c r="B191" s="108"/>
      <c r="C191" s="108"/>
      <c r="D191" s="108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</row>
    <row r="192" spans="2:15">
      <c r="B192" s="108"/>
      <c r="C192" s="108"/>
      <c r="D192" s="108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</row>
    <row r="193" spans="2:15">
      <c r="B193" s="108"/>
      <c r="C193" s="108"/>
      <c r="D193" s="108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</row>
    <row r="194" spans="2:15">
      <c r="B194" s="108"/>
      <c r="C194" s="108"/>
      <c r="D194" s="108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</row>
    <row r="195" spans="2:15">
      <c r="B195" s="108"/>
      <c r="C195" s="108"/>
      <c r="D195" s="108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</row>
    <row r="196" spans="2:15">
      <c r="B196" s="108"/>
      <c r="C196" s="108"/>
      <c r="D196" s="108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</row>
    <row r="197" spans="2:15">
      <c r="B197" s="108"/>
      <c r="C197" s="108"/>
      <c r="D197" s="108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</row>
    <row r="198" spans="2:15">
      <c r="B198" s="108"/>
      <c r="C198" s="108"/>
      <c r="D198" s="108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</row>
    <row r="199" spans="2:15">
      <c r="B199" s="108"/>
      <c r="C199" s="108"/>
      <c r="D199" s="108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</row>
    <row r="200" spans="2:15">
      <c r="B200" s="108"/>
      <c r="C200" s="108"/>
      <c r="D200" s="108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</row>
    <row r="201" spans="2:15">
      <c r="B201" s="108"/>
      <c r="C201" s="108"/>
      <c r="D201" s="108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</row>
    <row r="202" spans="2:15">
      <c r="B202" s="108"/>
      <c r="C202" s="108"/>
      <c r="D202" s="108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</row>
    <row r="203" spans="2:15">
      <c r="B203" s="108"/>
      <c r="C203" s="108"/>
      <c r="D203" s="108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</row>
    <row r="204" spans="2:15">
      <c r="B204" s="108"/>
      <c r="C204" s="108"/>
      <c r="D204" s="108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</row>
    <row r="205" spans="2:15">
      <c r="B205" s="108"/>
      <c r="C205" s="108"/>
      <c r="D205" s="108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</row>
    <row r="206" spans="2:15">
      <c r="B206" s="108"/>
      <c r="C206" s="108"/>
      <c r="D206" s="108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</row>
    <row r="207" spans="2:15">
      <c r="B207" s="108"/>
      <c r="C207" s="108"/>
      <c r="D207" s="108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</row>
    <row r="208" spans="2:15">
      <c r="B208" s="108"/>
      <c r="C208" s="108"/>
      <c r="D208" s="108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</row>
    <row r="209" spans="2:15">
      <c r="B209" s="108"/>
      <c r="C209" s="108"/>
      <c r="D209" s="108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</row>
    <row r="210" spans="2:15">
      <c r="B210" s="108"/>
      <c r="C210" s="108"/>
      <c r="D210" s="108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</row>
    <row r="211" spans="2:15">
      <c r="B211" s="108"/>
      <c r="C211" s="108"/>
      <c r="D211" s="108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</row>
    <row r="212" spans="2:15">
      <c r="B212" s="108"/>
      <c r="C212" s="108"/>
      <c r="D212" s="108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</row>
    <row r="213" spans="2:15">
      <c r="B213" s="108"/>
      <c r="C213" s="108"/>
      <c r="D213" s="108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</row>
    <row r="214" spans="2:15">
      <c r="B214" s="108"/>
      <c r="C214" s="108"/>
      <c r="D214" s="108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</row>
    <row r="215" spans="2:15">
      <c r="B215" s="108"/>
      <c r="C215" s="108"/>
      <c r="D215" s="108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</row>
    <row r="216" spans="2:15">
      <c r="B216" s="108"/>
      <c r="C216" s="108"/>
      <c r="D216" s="108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</row>
    <row r="217" spans="2:15">
      <c r="B217" s="108"/>
      <c r="C217" s="108"/>
      <c r="D217" s="108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</row>
    <row r="218" spans="2:15">
      <c r="B218" s="108"/>
      <c r="C218" s="108"/>
      <c r="D218" s="108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</row>
    <row r="219" spans="2:15">
      <c r="B219" s="108"/>
      <c r="C219" s="108"/>
      <c r="D219" s="108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</row>
    <row r="220" spans="2:15">
      <c r="B220" s="108"/>
      <c r="C220" s="108"/>
      <c r="D220" s="108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</row>
    <row r="221" spans="2:15">
      <c r="B221" s="108"/>
      <c r="C221" s="108"/>
      <c r="D221" s="108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</row>
    <row r="222" spans="2:15">
      <c r="B222" s="108"/>
      <c r="C222" s="108"/>
      <c r="D222" s="108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</row>
    <row r="223" spans="2:15">
      <c r="B223" s="108"/>
      <c r="C223" s="108"/>
      <c r="D223" s="108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</row>
    <row r="224" spans="2:15">
      <c r="B224" s="108"/>
      <c r="C224" s="108"/>
      <c r="D224" s="108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</row>
    <row r="225" spans="2:15">
      <c r="B225" s="108"/>
      <c r="C225" s="108"/>
      <c r="D225" s="108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</row>
    <row r="226" spans="2:15">
      <c r="B226" s="108"/>
      <c r="C226" s="108"/>
      <c r="D226" s="108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</row>
    <row r="227" spans="2:15">
      <c r="B227" s="108"/>
      <c r="C227" s="108"/>
      <c r="D227" s="108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</row>
    <row r="228" spans="2:15">
      <c r="B228" s="108"/>
      <c r="C228" s="108"/>
      <c r="D228" s="108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</row>
    <row r="229" spans="2:15">
      <c r="B229" s="108"/>
      <c r="C229" s="108"/>
      <c r="D229" s="108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</row>
    <row r="230" spans="2:15">
      <c r="B230" s="108"/>
      <c r="C230" s="108"/>
      <c r="D230" s="108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</row>
    <row r="231" spans="2:15">
      <c r="B231" s="108"/>
      <c r="C231" s="108"/>
      <c r="D231" s="108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</row>
    <row r="232" spans="2:15">
      <c r="B232" s="108"/>
      <c r="C232" s="108"/>
      <c r="D232" s="108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</row>
    <row r="233" spans="2:15">
      <c r="B233" s="108"/>
      <c r="C233" s="108"/>
      <c r="D233" s="108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</row>
    <row r="234" spans="2:15">
      <c r="B234" s="108"/>
      <c r="C234" s="108"/>
      <c r="D234" s="108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</row>
    <row r="235" spans="2:15">
      <c r="B235" s="108"/>
      <c r="C235" s="108"/>
      <c r="D235" s="108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</row>
    <row r="236" spans="2:15">
      <c r="B236" s="108"/>
      <c r="C236" s="108"/>
      <c r="D236" s="108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</row>
    <row r="237" spans="2:15">
      <c r="B237" s="108"/>
      <c r="C237" s="108"/>
      <c r="D237" s="108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</row>
    <row r="238" spans="2:15">
      <c r="B238" s="108"/>
      <c r="C238" s="108"/>
      <c r="D238" s="108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</row>
    <row r="239" spans="2:15">
      <c r="B239" s="108"/>
      <c r="C239" s="108"/>
      <c r="D239" s="108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</row>
    <row r="240" spans="2:15">
      <c r="B240" s="108"/>
      <c r="C240" s="108"/>
      <c r="D240" s="108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</row>
    <row r="241" spans="2:15">
      <c r="B241" s="108"/>
      <c r="C241" s="108"/>
      <c r="D241" s="108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</row>
    <row r="242" spans="2:15">
      <c r="B242" s="108"/>
      <c r="C242" s="108"/>
      <c r="D242" s="108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</row>
    <row r="243" spans="2:15">
      <c r="B243" s="108"/>
      <c r="C243" s="108"/>
      <c r="D243" s="108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</row>
    <row r="244" spans="2:15">
      <c r="B244" s="108"/>
      <c r="C244" s="108"/>
      <c r="D244" s="108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</row>
    <row r="245" spans="2:15">
      <c r="B245" s="108"/>
      <c r="C245" s="108"/>
      <c r="D245" s="108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</row>
    <row r="246" spans="2:15">
      <c r="B246" s="108"/>
      <c r="C246" s="108"/>
      <c r="D246" s="108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</row>
    <row r="247" spans="2:15">
      <c r="B247" s="108"/>
      <c r="C247" s="108"/>
      <c r="D247" s="108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</row>
    <row r="248" spans="2:15">
      <c r="B248" s="108"/>
      <c r="C248" s="108"/>
      <c r="D248" s="108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</row>
    <row r="249" spans="2:15">
      <c r="B249" s="108"/>
      <c r="C249" s="108"/>
      <c r="D249" s="108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</row>
    <row r="250" spans="2:15">
      <c r="B250" s="108"/>
      <c r="C250" s="108"/>
      <c r="D250" s="108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</row>
    <row r="251" spans="2:15">
      <c r="B251" s="108"/>
      <c r="C251" s="108"/>
      <c r="D251" s="108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</row>
    <row r="252" spans="2:15">
      <c r="B252" s="108"/>
      <c r="C252" s="108"/>
      <c r="D252" s="108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</row>
    <row r="253" spans="2:15">
      <c r="B253" s="108"/>
      <c r="C253" s="108"/>
      <c r="D253" s="108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</row>
    <row r="254" spans="2:15">
      <c r="B254" s="108"/>
      <c r="C254" s="108"/>
      <c r="D254" s="108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</row>
    <row r="255" spans="2:15">
      <c r="B255" s="108"/>
      <c r="C255" s="108"/>
      <c r="D255" s="108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</row>
    <row r="256" spans="2:15">
      <c r="B256" s="108"/>
      <c r="C256" s="108"/>
      <c r="D256" s="108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</row>
    <row r="257" spans="2:15">
      <c r="B257" s="108"/>
      <c r="C257" s="108"/>
      <c r="D257" s="108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</row>
    <row r="258" spans="2:15">
      <c r="B258" s="108"/>
      <c r="C258" s="108"/>
      <c r="D258" s="108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</row>
    <row r="259" spans="2:15">
      <c r="B259" s="108"/>
      <c r="C259" s="108"/>
      <c r="D259" s="108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</row>
    <row r="260" spans="2:15">
      <c r="B260" s="108"/>
      <c r="C260" s="108"/>
      <c r="D260" s="108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</row>
    <row r="261" spans="2:15">
      <c r="B261" s="108"/>
      <c r="C261" s="108"/>
      <c r="D261" s="108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</row>
    <row r="262" spans="2:15">
      <c r="B262" s="108"/>
      <c r="C262" s="108"/>
      <c r="D262" s="108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</row>
    <row r="263" spans="2:15">
      <c r="B263" s="108"/>
      <c r="C263" s="108"/>
      <c r="D263" s="108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</row>
    <row r="264" spans="2:15">
      <c r="B264" s="108"/>
      <c r="C264" s="108"/>
      <c r="D264" s="108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</row>
    <row r="265" spans="2:15">
      <c r="B265" s="108"/>
      <c r="C265" s="108"/>
      <c r="D265" s="108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</row>
    <row r="266" spans="2:15">
      <c r="B266" s="108"/>
      <c r="C266" s="108"/>
      <c r="D266" s="108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</row>
    <row r="267" spans="2:15">
      <c r="B267" s="108"/>
      <c r="C267" s="108"/>
      <c r="D267" s="108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</row>
    <row r="268" spans="2:15">
      <c r="B268" s="108"/>
      <c r="C268" s="108"/>
      <c r="D268" s="108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</row>
    <row r="269" spans="2:15">
      <c r="B269" s="108"/>
      <c r="C269" s="108"/>
      <c r="D269" s="108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</row>
    <row r="270" spans="2:15">
      <c r="B270" s="108"/>
      <c r="C270" s="108"/>
      <c r="D270" s="108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</row>
    <row r="271" spans="2:15">
      <c r="B271" s="108"/>
      <c r="C271" s="108"/>
      <c r="D271" s="108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</row>
    <row r="272" spans="2:15">
      <c r="B272" s="108"/>
      <c r="C272" s="108"/>
      <c r="D272" s="108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</row>
    <row r="273" spans="2:15">
      <c r="B273" s="118"/>
      <c r="C273" s="108"/>
      <c r="D273" s="108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</row>
    <row r="274" spans="2:15">
      <c r="B274" s="118"/>
      <c r="C274" s="108"/>
      <c r="D274" s="108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</row>
    <row r="275" spans="2:15">
      <c r="B275" s="119"/>
      <c r="C275" s="108"/>
      <c r="D275" s="108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</row>
    <row r="276" spans="2:15">
      <c r="B276" s="108"/>
      <c r="C276" s="108"/>
      <c r="D276" s="108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</row>
    <row r="277" spans="2:15">
      <c r="B277" s="108"/>
      <c r="C277" s="108"/>
      <c r="D277" s="108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</row>
    <row r="278" spans="2:15">
      <c r="B278" s="108"/>
      <c r="C278" s="108"/>
      <c r="D278" s="108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</row>
    <row r="279" spans="2:15">
      <c r="B279" s="108"/>
      <c r="C279" s="108"/>
      <c r="D279" s="108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</row>
    <row r="280" spans="2:15">
      <c r="B280" s="108"/>
      <c r="C280" s="108"/>
      <c r="D280" s="108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</row>
    <row r="281" spans="2:15">
      <c r="B281" s="108"/>
      <c r="C281" s="108"/>
      <c r="D281" s="108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</row>
    <row r="282" spans="2:15">
      <c r="B282" s="108"/>
      <c r="C282" s="108"/>
      <c r="D282" s="108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</row>
    <row r="283" spans="2:15">
      <c r="B283" s="108"/>
      <c r="C283" s="108"/>
      <c r="D283" s="108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</row>
    <row r="284" spans="2:15">
      <c r="B284" s="108"/>
      <c r="C284" s="108"/>
      <c r="D284" s="108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</row>
    <row r="285" spans="2:15">
      <c r="B285" s="108"/>
      <c r="C285" s="108"/>
      <c r="D285" s="108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</row>
    <row r="286" spans="2:15">
      <c r="B286" s="108"/>
      <c r="C286" s="108"/>
      <c r="D286" s="108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</row>
    <row r="287" spans="2:15">
      <c r="B287" s="108"/>
      <c r="C287" s="108"/>
      <c r="D287" s="108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</row>
    <row r="288" spans="2:15">
      <c r="B288" s="108"/>
      <c r="C288" s="108"/>
      <c r="D288" s="108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</row>
    <row r="289" spans="2:15">
      <c r="B289" s="108"/>
      <c r="C289" s="108"/>
      <c r="D289" s="108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</row>
    <row r="290" spans="2:15">
      <c r="B290" s="108"/>
      <c r="C290" s="108"/>
      <c r="D290" s="108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</row>
    <row r="291" spans="2:15">
      <c r="B291" s="108"/>
      <c r="C291" s="108"/>
      <c r="D291" s="108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</row>
    <row r="292" spans="2:15">
      <c r="B292" s="108"/>
      <c r="C292" s="108"/>
      <c r="D292" s="108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</row>
    <row r="293" spans="2:15">
      <c r="B293" s="108"/>
      <c r="C293" s="108"/>
      <c r="D293" s="108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</row>
    <row r="294" spans="2:15">
      <c r="B294" s="118"/>
      <c r="C294" s="108"/>
      <c r="D294" s="108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</row>
    <row r="295" spans="2:15">
      <c r="B295" s="118"/>
      <c r="C295" s="108"/>
      <c r="D295" s="108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</row>
    <row r="296" spans="2:15">
      <c r="B296" s="119"/>
      <c r="C296" s="108"/>
      <c r="D296" s="108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</row>
    <row r="297" spans="2:15">
      <c r="B297" s="108"/>
      <c r="C297" s="108"/>
      <c r="D297" s="108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</row>
    <row r="298" spans="2:15">
      <c r="B298" s="108"/>
      <c r="C298" s="108"/>
      <c r="D298" s="108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</row>
    <row r="299" spans="2:15">
      <c r="B299" s="108"/>
      <c r="C299" s="108"/>
      <c r="D299" s="108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</row>
    <row r="300" spans="2:15">
      <c r="B300" s="108"/>
      <c r="C300" s="108"/>
      <c r="D300" s="108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</row>
    <row r="301" spans="2:15">
      <c r="B301" s="108"/>
      <c r="C301" s="108"/>
      <c r="D301" s="108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</row>
    <row r="302" spans="2:15">
      <c r="B302" s="108"/>
      <c r="C302" s="108"/>
      <c r="D302" s="108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</row>
    <row r="303" spans="2:15">
      <c r="B303" s="108"/>
      <c r="C303" s="108"/>
      <c r="D303" s="108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</row>
    <row r="304" spans="2:15">
      <c r="B304" s="108"/>
      <c r="C304" s="108"/>
      <c r="D304" s="108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</row>
    <row r="305" spans="2:15">
      <c r="B305" s="108"/>
      <c r="C305" s="108"/>
      <c r="D305" s="108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</row>
    <row r="306" spans="2:15">
      <c r="B306" s="108"/>
      <c r="C306" s="108"/>
      <c r="D306" s="108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</row>
    <row r="307" spans="2:15">
      <c r="B307" s="108"/>
      <c r="C307" s="108"/>
      <c r="D307" s="108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</row>
    <row r="308" spans="2:15">
      <c r="B308" s="108"/>
      <c r="C308" s="108"/>
      <c r="D308" s="108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</row>
    <row r="309" spans="2:15">
      <c r="B309" s="108"/>
      <c r="C309" s="108"/>
      <c r="D309" s="108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</row>
    <row r="310" spans="2:15">
      <c r="B310" s="108"/>
      <c r="C310" s="108"/>
      <c r="D310" s="108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</row>
    <row r="311" spans="2:15">
      <c r="B311" s="108"/>
      <c r="C311" s="108"/>
      <c r="D311" s="108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</row>
    <row r="312" spans="2:15">
      <c r="B312" s="108"/>
      <c r="C312" s="108"/>
      <c r="D312" s="108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</row>
    <row r="313" spans="2:15">
      <c r="B313" s="108"/>
      <c r="C313" s="108"/>
      <c r="D313" s="108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</row>
    <row r="314" spans="2:15">
      <c r="B314" s="108"/>
      <c r="C314" s="108"/>
      <c r="D314" s="108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</row>
    <row r="315" spans="2:15">
      <c r="B315" s="108"/>
      <c r="C315" s="108"/>
      <c r="D315" s="108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</row>
    <row r="316" spans="2:15">
      <c r="B316" s="108"/>
      <c r="C316" s="108"/>
      <c r="D316" s="108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</row>
    <row r="317" spans="2:15">
      <c r="B317" s="108"/>
      <c r="C317" s="108"/>
      <c r="D317" s="108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</row>
    <row r="318" spans="2:15">
      <c r="B318" s="108"/>
      <c r="C318" s="108"/>
      <c r="D318" s="108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</row>
    <row r="319" spans="2:15">
      <c r="B319" s="108"/>
      <c r="C319" s="108"/>
      <c r="D319" s="108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</row>
    <row r="320" spans="2:15">
      <c r="B320" s="108"/>
      <c r="C320" s="108"/>
      <c r="D320" s="108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</row>
    <row r="321" spans="2:15">
      <c r="B321" s="108"/>
      <c r="C321" s="108"/>
      <c r="D321" s="108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</row>
    <row r="322" spans="2:15">
      <c r="B322" s="108"/>
      <c r="C322" s="108"/>
      <c r="D322" s="108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</row>
    <row r="323" spans="2:15">
      <c r="B323" s="108"/>
      <c r="C323" s="108"/>
      <c r="D323" s="108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</row>
    <row r="324" spans="2:15">
      <c r="B324" s="108"/>
      <c r="C324" s="108"/>
      <c r="D324" s="108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</row>
    <row r="325" spans="2:15">
      <c r="B325" s="108"/>
      <c r="C325" s="108"/>
      <c r="D325" s="108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</row>
    <row r="326" spans="2:15">
      <c r="B326" s="108"/>
      <c r="C326" s="108"/>
      <c r="D326" s="108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</row>
    <row r="327" spans="2:15">
      <c r="B327" s="108"/>
      <c r="C327" s="108"/>
      <c r="D327" s="108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</row>
    <row r="328" spans="2:15">
      <c r="B328" s="108"/>
      <c r="C328" s="108"/>
      <c r="D328" s="108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</row>
    <row r="329" spans="2:15">
      <c r="B329" s="108"/>
      <c r="C329" s="108"/>
      <c r="D329" s="108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</row>
    <row r="330" spans="2:15">
      <c r="B330" s="108"/>
      <c r="C330" s="108"/>
      <c r="D330" s="108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</row>
    <row r="331" spans="2:15">
      <c r="B331" s="108"/>
      <c r="C331" s="108"/>
      <c r="D331" s="108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</row>
    <row r="332" spans="2:15">
      <c r="B332" s="108"/>
      <c r="C332" s="108"/>
      <c r="D332" s="108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</row>
    <row r="333" spans="2:15">
      <c r="B333" s="108"/>
      <c r="C333" s="108"/>
      <c r="D333" s="108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</row>
    <row r="334" spans="2:15">
      <c r="B334" s="108"/>
      <c r="C334" s="108"/>
      <c r="D334" s="108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</row>
    <row r="335" spans="2:15">
      <c r="B335" s="108"/>
      <c r="C335" s="108"/>
      <c r="D335" s="108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</row>
    <row r="336" spans="2:15">
      <c r="B336" s="108"/>
      <c r="C336" s="108"/>
      <c r="D336" s="108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</row>
    <row r="337" spans="2:15">
      <c r="B337" s="108"/>
      <c r="C337" s="108"/>
      <c r="D337" s="108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</row>
    <row r="338" spans="2:15">
      <c r="B338" s="108"/>
      <c r="C338" s="108"/>
      <c r="D338" s="108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</row>
    <row r="339" spans="2:15">
      <c r="B339" s="108"/>
      <c r="C339" s="108"/>
      <c r="D339" s="108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</row>
    <row r="340" spans="2:15">
      <c r="B340" s="108"/>
      <c r="C340" s="108"/>
      <c r="D340" s="108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</row>
    <row r="341" spans="2:15">
      <c r="B341" s="108"/>
      <c r="C341" s="108"/>
      <c r="D341" s="108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</row>
    <row r="342" spans="2:15">
      <c r="B342" s="108"/>
      <c r="C342" s="108"/>
      <c r="D342" s="108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</row>
    <row r="343" spans="2:15">
      <c r="B343" s="108"/>
      <c r="C343" s="108"/>
      <c r="D343" s="108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</row>
    <row r="344" spans="2:15">
      <c r="B344" s="108"/>
      <c r="C344" s="108"/>
      <c r="D344" s="108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</row>
    <row r="345" spans="2:15">
      <c r="B345" s="108"/>
      <c r="C345" s="108"/>
      <c r="D345" s="108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</row>
    <row r="346" spans="2:15">
      <c r="B346" s="108"/>
      <c r="C346" s="108"/>
      <c r="D346" s="108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</row>
    <row r="347" spans="2:15">
      <c r="B347" s="108"/>
      <c r="C347" s="108"/>
      <c r="D347" s="108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</row>
    <row r="348" spans="2:15">
      <c r="B348" s="108"/>
      <c r="C348" s="108"/>
      <c r="D348" s="108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</row>
    <row r="349" spans="2:15">
      <c r="B349" s="108"/>
      <c r="C349" s="108"/>
      <c r="D349" s="108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</row>
    <row r="350" spans="2:15">
      <c r="B350" s="108"/>
      <c r="C350" s="108"/>
      <c r="D350" s="108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</row>
    <row r="351" spans="2:15">
      <c r="B351" s="108"/>
      <c r="C351" s="108"/>
      <c r="D351" s="108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</row>
    <row r="352" spans="2:15">
      <c r="B352" s="108"/>
      <c r="C352" s="108"/>
      <c r="D352" s="108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</row>
    <row r="353" spans="2:15">
      <c r="B353" s="108"/>
      <c r="C353" s="108"/>
      <c r="D353" s="108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</row>
    <row r="354" spans="2:15">
      <c r="B354" s="108"/>
      <c r="C354" s="108"/>
      <c r="D354" s="108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</row>
    <row r="355" spans="2:15">
      <c r="B355" s="108"/>
      <c r="C355" s="108"/>
      <c r="D355" s="108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</row>
    <row r="356" spans="2:15">
      <c r="B356" s="108"/>
      <c r="C356" s="108"/>
      <c r="D356" s="108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</row>
    <row r="357" spans="2:15">
      <c r="B357" s="108"/>
      <c r="C357" s="108"/>
      <c r="D357" s="108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</row>
    <row r="358" spans="2:15">
      <c r="B358" s="108"/>
      <c r="C358" s="108"/>
      <c r="D358" s="108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</row>
    <row r="359" spans="2:15">
      <c r="B359" s="108"/>
      <c r="C359" s="108"/>
      <c r="D359" s="108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</row>
    <row r="360" spans="2:15">
      <c r="B360" s="108"/>
      <c r="C360" s="108"/>
      <c r="D360" s="108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</row>
    <row r="361" spans="2:15">
      <c r="B361" s="118"/>
      <c r="C361" s="108"/>
      <c r="D361" s="108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</row>
    <row r="362" spans="2:15">
      <c r="B362" s="118"/>
      <c r="C362" s="108"/>
      <c r="D362" s="108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</row>
    <row r="363" spans="2:15">
      <c r="B363" s="119"/>
      <c r="C363" s="108"/>
      <c r="D363" s="108"/>
      <c r="E363" s="108"/>
      <c r="F363" s="108"/>
      <c r="G363" s="108"/>
      <c r="H363" s="109"/>
      <c r="I363" s="109"/>
      <c r="J363" s="109"/>
      <c r="K363" s="109"/>
      <c r="L363" s="109"/>
      <c r="M363" s="109"/>
      <c r="N363" s="109"/>
      <c r="O363" s="109"/>
    </row>
    <row r="364" spans="2:15">
      <c r="B364" s="108"/>
      <c r="C364" s="108"/>
      <c r="D364" s="108"/>
      <c r="E364" s="108"/>
      <c r="F364" s="108"/>
      <c r="G364" s="108"/>
      <c r="H364" s="109"/>
      <c r="I364" s="109"/>
      <c r="J364" s="109"/>
      <c r="K364" s="109"/>
      <c r="L364" s="109"/>
      <c r="M364" s="109"/>
      <c r="N364" s="109"/>
      <c r="O364" s="109"/>
    </row>
    <row r="365" spans="2:15">
      <c r="B365" s="108"/>
      <c r="C365" s="108"/>
      <c r="D365" s="108"/>
      <c r="E365" s="108"/>
      <c r="F365" s="108"/>
      <c r="G365" s="108"/>
      <c r="H365" s="109"/>
      <c r="I365" s="109"/>
      <c r="J365" s="109"/>
      <c r="K365" s="109"/>
      <c r="L365" s="109"/>
      <c r="M365" s="109"/>
      <c r="N365" s="109"/>
      <c r="O365" s="109"/>
    </row>
    <row r="366" spans="2:15">
      <c r="B366" s="108"/>
      <c r="C366" s="108"/>
      <c r="D366" s="108"/>
      <c r="E366" s="108"/>
      <c r="F366" s="108"/>
      <c r="G366" s="108"/>
      <c r="H366" s="109"/>
      <c r="I366" s="109"/>
      <c r="J366" s="109"/>
      <c r="K366" s="109"/>
      <c r="L366" s="109"/>
      <c r="M366" s="109"/>
      <c r="N366" s="109"/>
      <c r="O366" s="109"/>
    </row>
    <row r="367" spans="2:15">
      <c r="B367" s="108"/>
      <c r="C367" s="108"/>
      <c r="D367" s="108"/>
      <c r="E367" s="108"/>
      <c r="F367" s="108"/>
      <c r="G367" s="108"/>
      <c r="H367" s="109"/>
      <c r="I367" s="109"/>
      <c r="J367" s="109"/>
      <c r="K367" s="109"/>
      <c r="L367" s="109"/>
      <c r="M367" s="109"/>
      <c r="N367" s="109"/>
      <c r="O367" s="109"/>
    </row>
    <row r="368" spans="2:15">
      <c r="B368" s="108"/>
      <c r="C368" s="108"/>
      <c r="D368" s="108"/>
      <c r="E368" s="108"/>
      <c r="F368" s="108"/>
      <c r="G368" s="108"/>
      <c r="H368" s="109"/>
      <c r="I368" s="109"/>
      <c r="J368" s="109"/>
      <c r="K368" s="109"/>
      <c r="L368" s="109"/>
      <c r="M368" s="109"/>
      <c r="N368" s="109"/>
      <c r="O368" s="109"/>
    </row>
    <row r="369" spans="2:15">
      <c r="B369" s="108"/>
      <c r="C369" s="108"/>
      <c r="D369" s="108"/>
      <c r="E369" s="108"/>
      <c r="F369" s="108"/>
      <c r="G369" s="108"/>
      <c r="H369" s="109"/>
      <c r="I369" s="109"/>
      <c r="J369" s="109"/>
      <c r="K369" s="109"/>
      <c r="L369" s="109"/>
      <c r="M369" s="109"/>
      <c r="N369" s="109"/>
      <c r="O369" s="109"/>
    </row>
    <row r="370" spans="2:15">
      <c r="B370" s="108"/>
      <c r="C370" s="108"/>
      <c r="D370" s="108"/>
      <c r="E370" s="108"/>
      <c r="F370" s="108"/>
      <c r="G370" s="108"/>
      <c r="H370" s="109"/>
      <c r="I370" s="109"/>
      <c r="J370" s="109"/>
      <c r="K370" s="109"/>
      <c r="L370" s="109"/>
      <c r="M370" s="109"/>
      <c r="N370" s="109"/>
      <c r="O370" s="109"/>
    </row>
    <row r="371" spans="2:15">
      <c r="B371" s="108"/>
      <c r="C371" s="108"/>
      <c r="D371" s="108"/>
      <c r="E371" s="108"/>
      <c r="F371" s="108"/>
      <c r="G371" s="108"/>
      <c r="H371" s="109"/>
      <c r="I371" s="109"/>
      <c r="J371" s="109"/>
      <c r="K371" s="109"/>
      <c r="L371" s="109"/>
      <c r="M371" s="109"/>
      <c r="N371" s="109"/>
      <c r="O371" s="109"/>
    </row>
    <row r="372" spans="2:15">
      <c r="B372" s="108"/>
      <c r="C372" s="108"/>
      <c r="D372" s="108"/>
      <c r="E372" s="108"/>
      <c r="F372" s="108"/>
      <c r="G372" s="108"/>
      <c r="H372" s="109"/>
      <c r="I372" s="109"/>
      <c r="J372" s="109"/>
      <c r="K372" s="109"/>
      <c r="L372" s="109"/>
      <c r="M372" s="109"/>
      <c r="N372" s="109"/>
      <c r="O372" s="109"/>
    </row>
    <row r="373" spans="2:15">
      <c r="B373" s="108"/>
      <c r="C373" s="108"/>
      <c r="D373" s="108"/>
      <c r="E373" s="108"/>
      <c r="F373" s="108"/>
      <c r="G373" s="108"/>
      <c r="H373" s="109"/>
      <c r="I373" s="109"/>
      <c r="J373" s="109"/>
      <c r="K373" s="109"/>
      <c r="L373" s="109"/>
      <c r="M373" s="109"/>
      <c r="N373" s="109"/>
      <c r="O373" s="109"/>
    </row>
    <row r="374" spans="2:15">
      <c r="B374" s="108"/>
      <c r="C374" s="108"/>
      <c r="D374" s="108"/>
      <c r="E374" s="108"/>
      <c r="F374" s="108"/>
      <c r="G374" s="108"/>
      <c r="H374" s="109"/>
      <c r="I374" s="109"/>
      <c r="J374" s="109"/>
      <c r="K374" s="109"/>
      <c r="L374" s="109"/>
      <c r="M374" s="109"/>
      <c r="N374" s="109"/>
      <c r="O374" s="109"/>
    </row>
    <row r="375" spans="2:15">
      <c r="B375" s="108"/>
      <c r="C375" s="108"/>
      <c r="D375" s="108"/>
      <c r="E375" s="108"/>
      <c r="F375" s="108"/>
      <c r="G375" s="108"/>
      <c r="H375" s="109"/>
      <c r="I375" s="109"/>
      <c r="J375" s="109"/>
      <c r="K375" s="109"/>
      <c r="L375" s="109"/>
      <c r="M375" s="109"/>
      <c r="N375" s="109"/>
      <c r="O375" s="109"/>
    </row>
    <row r="376" spans="2:15">
      <c r="B376" s="108"/>
      <c r="C376" s="108"/>
      <c r="D376" s="108"/>
      <c r="E376" s="108"/>
      <c r="F376" s="108"/>
      <c r="G376" s="108"/>
      <c r="H376" s="109"/>
      <c r="I376" s="109"/>
      <c r="J376" s="109"/>
      <c r="K376" s="109"/>
      <c r="L376" s="109"/>
      <c r="M376" s="109"/>
      <c r="N376" s="109"/>
      <c r="O376" s="109"/>
    </row>
    <row r="377" spans="2:15">
      <c r="B377" s="108"/>
      <c r="C377" s="108"/>
      <c r="D377" s="108"/>
      <c r="E377" s="108"/>
      <c r="F377" s="108"/>
      <c r="G377" s="108"/>
      <c r="H377" s="109"/>
      <c r="I377" s="109"/>
      <c r="J377" s="109"/>
      <c r="K377" s="109"/>
      <c r="L377" s="109"/>
      <c r="M377" s="109"/>
      <c r="N377" s="109"/>
      <c r="O377" s="109"/>
    </row>
    <row r="378" spans="2:15">
      <c r="B378" s="108"/>
      <c r="C378" s="108"/>
      <c r="D378" s="108"/>
      <c r="E378" s="108"/>
      <c r="F378" s="108"/>
      <c r="G378" s="108"/>
      <c r="H378" s="109"/>
      <c r="I378" s="109"/>
      <c r="J378" s="109"/>
      <c r="K378" s="109"/>
      <c r="L378" s="109"/>
      <c r="M378" s="109"/>
      <c r="N378" s="109"/>
      <c r="O378" s="109"/>
    </row>
    <row r="379" spans="2:15">
      <c r="B379" s="108"/>
      <c r="C379" s="108"/>
      <c r="D379" s="108"/>
      <c r="E379" s="108"/>
      <c r="F379" s="108"/>
      <c r="G379" s="108"/>
      <c r="H379" s="109"/>
      <c r="I379" s="109"/>
      <c r="J379" s="109"/>
      <c r="K379" s="109"/>
      <c r="L379" s="109"/>
      <c r="M379" s="109"/>
      <c r="N379" s="109"/>
      <c r="O379" s="109"/>
    </row>
    <row r="380" spans="2:15">
      <c r="B380" s="108"/>
      <c r="C380" s="108"/>
      <c r="D380" s="108"/>
      <c r="E380" s="108"/>
      <c r="F380" s="108"/>
      <c r="G380" s="108"/>
      <c r="H380" s="109"/>
      <c r="I380" s="109"/>
      <c r="J380" s="109"/>
      <c r="K380" s="109"/>
      <c r="L380" s="109"/>
      <c r="M380" s="109"/>
      <c r="N380" s="109"/>
      <c r="O380" s="109"/>
    </row>
    <row r="381" spans="2:15">
      <c r="B381" s="108"/>
      <c r="C381" s="108"/>
      <c r="D381" s="108"/>
      <c r="E381" s="108"/>
      <c r="F381" s="108"/>
      <c r="G381" s="108"/>
      <c r="H381" s="109"/>
      <c r="I381" s="109"/>
      <c r="J381" s="109"/>
      <c r="K381" s="109"/>
      <c r="L381" s="109"/>
      <c r="M381" s="109"/>
      <c r="N381" s="109"/>
      <c r="O381" s="109"/>
    </row>
    <row r="382" spans="2:15">
      <c r="B382" s="108"/>
      <c r="C382" s="108"/>
      <c r="D382" s="108"/>
      <c r="E382" s="108"/>
      <c r="F382" s="108"/>
      <c r="G382" s="108"/>
      <c r="H382" s="109"/>
      <c r="I382" s="109"/>
      <c r="J382" s="109"/>
      <c r="K382" s="109"/>
      <c r="L382" s="109"/>
      <c r="M382" s="109"/>
      <c r="N382" s="109"/>
      <c r="O382" s="109"/>
    </row>
    <row r="383" spans="2:15">
      <c r="B383" s="108"/>
      <c r="C383" s="108"/>
      <c r="D383" s="108"/>
      <c r="E383" s="108"/>
      <c r="F383" s="108"/>
      <c r="G383" s="108"/>
      <c r="H383" s="109"/>
      <c r="I383" s="109"/>
      <c r="J383" s="109"/>
      <c r="K383" s="109"/>
      <c r="L383" s="109"/>
      <c r="M383" s="109"/>
      <c r="N383" s="109"/>
      <c r="O383" s="109"/>
    </row>
    <row r="384" spans="2:15">
      <c r="B384" s="108"/>
      <c r="C384" s="108"/>
      <c r="D384" s="108"/>
      <c r="E384" s="108"/>
      <c r="F384" s="108"/>
      <c r="G384" s="108"/>
      <c r="H384" s="109"/>
      <c r="I384" s="109"/>
      <c r="J384" s="109"/>
      <c r="K384" s="109"/>
      <c r="L384" s="109"/>
      <c r="M384" s="109"/>
      <c r="N384" s="109"/>
      <c r="O384" s="109"/>
    </row>
    <row r="385" spans="2:15">
      <c r="B385" s="108"/>
      <c r="C385" s="108"/>
      <c r="D385" s="108"/>
      <c r="E385" s="108"/>
      <c r="F385" s="108"/>
      <c r="G385" s="108"/>
      <c r="H385" s="109"/>
      <c r="I385" s="109"/>
      <c r="J385" s="109"/>
      <c r="K385" s="109"/>
      <c r="L385" s="109"/>
      <c r="M385" s="109"/>
      <c r="N385" s="109"/>
      <c r="O385" s="109"/>
    </row>
    <row r="386" spans="2:15">
      <c r="B386" s="108"/>
      <c r="C386" s="108"/>
      <c r="D386" s="108"/>
      <c r="E386" s="108"/>
      <c r="F386" s="108"/>
      <c r="G386" s="108"/>
      <c r="H386" s="109"/>
      <c r="I386" s="109"/>
      <c r="J386" s="109"/>
      <c r="K386" s="109"/>
      <c r="L386" s="109"/>
      <c r="M386" s="109"/>
      <c r="N386" s="109"/>
      <c r="O386" s="109"/>
    </row>
    <row r="387" spans="2:15">
      <c r="B387" s="108"/>
      <c r="C387" s="108"/>
      <c r="D387" s="108"/>
      <c r="E387" s="108"/>
      <c r="F387" s="108"/>
      <c r="G387" s="108"/>
      <c r="H387" s="109"/>
      <c r="I387" s="109"/>
      <c r="J387" s="109"/>
      <c r="K387" s="109"/>
      <c r="L387" s="109"/>
      <c r="M387" s="109"/>
      <c r="N387" s="109"/>
      <c r="O387" s="109"/>
    </row>
    <row r="388" spans="2:15">
      <c r="B388" s="108"/>
      <c r="C388" s="108"/>
      <c r="D388" s="108"/>
      <c r="E388" s="108"/>
      <c r="F388" s="108"/>
      <c r="G388" s="108"/>
      <c r="H388" s="109"/>
      <c r="I388" s="109"/>
      <c r="J388" s="109"/>
      <c r="K388" s="109"/>
      <c r="L388" s="109"/>
      <c r="M388" s="109"/>
      <c r="N388" s="109"/>
      <c r="O388" s="109"/>
    </row>
    <row r="389" spans="2:15">
      <c r="B389" s="108"/>
      <c r="C389" s="108"/>
      <c r="D389" s="108"/>
      <c r="E389" s="108"/>
      <c r="F389" s="108"/>
      <c r="G389" s="108"/>
      <c r="H389" s="109"/>
      <c r="I389" s="109"/>
      <c r="J389" s="109"/>
      <c r="K389" s="109"/>
      <c r="L389" s="109"/>
      <c r="M389" s="109"/>
      <c r="N389" s="109"/>
      <c r="O389" s="109"/>
    </row>
    <row r="390" spans="2:15">
      <c r="B390" s="108"/>
      <c r="C390" s="108"/>
      <c r="D390" s="108"/>
      <c r="E390" s="108"/>
      <c r="F390" s="108"/>
      <c r="G390" s="108"/>
      <c r="H390" s="109"/>
      <c r="I390" s="109"/>
      <c r="J390" s="109"/>
      <c r="K390" s="109"/>
      <c r="L390" s="109"/>
      <c r="M390" s="109"/>
      <c r="N390" s="109"/>
      <c r="O390" s="109"/>
    </row>
    <row r="391" spans="2:15">
      <c r="B391" s="108"/>
      <c r="C391" s="108"/>
      <c r="D391" s="108"/>
      <c r="E391" s="108"/>
      <c r="F391" s="108"/>
      <c r="G391" s="108"/>
      <c r="H391" s="109"/>
      <c r="I391" s="109"/>
      <c r="J391" s="109"/>
      <c r="K391" s="109"/>
      <c r="L391" s="109"/>
      <c r="M391" s="109"/>
      <c r="N391" s="109"/>
      <c r="O391" s="109"/>
    </row>
    <row r="392" spans="2:15">
      <c r="B392" s="108"/>
      <c r="C392" s="108"/>
      <c r="D392" s="108"/>
      <c r="E392" s="108"/>
      <c r="F392" s="108"/>
      <c r="G392" s="108"/>
      <c r="H392" s="109"/>
      <c r="I392" s="109"/>
      <c r="J392" s="109"/>
      <c r="K392" s="109"/>
      <c r="L392" s="109"/>
      <c r="M392" s="109"/>
      <c r="N392" s="109"/>
      <c r="O392" s="109"/>
    </row>
    <row r="393" spans="2:15">
      <c r="B393" s="108"/>
      <c r="C393" s="108"/>
      <c r="D393" s="108"/>
      <c r="E393" s="108"/>
      <c r="F393" s="108"/>
      <c r="G393" s="108"/>
      <c r="H393" s="109"/>
      <c r="I393" s="109"/>
      <c r="J393" s="109"/>
      <c r="K393" s="109"/>
      <c r="L393" s="109"/>
      <c r="M393" s="109"/>
      <c r="N393" s="109"/>
      <c r="O393" s="109"/>
    </row>
    <row r="394" spans="2:15">
      <c r="B394" s="108"/>
      <c r="C394" s="108"/>
      <c r="D394" s="108"/>
      <c r="E394" s="108"/>
      <c r="F394" s="108"/>
      <c r="G394" s="108"/>
      <c r="H394" s="109"/>
      <c r="I394" s="109"/>
      <c r="J394" s="109"/>
      <c r="K394" s="109"/>
      <c r="L394" s="109"/>
      <c r="M394" s="109"/>
      <c r="N394" s="109"/>
      <c r="O394" s="109"/>
    </row>
    <row r="395" spans="2:15">
      <c r="B395" s="108"/>
      <c r="C395" s="108"/>
      <c r="D395" s="108"/>
      <c r="E395" s="108"/>
      <c r="F395" s="108"/>
      <c r="G395" s="108"/>
      <c r="H395" s="109"/>
      <c r="I395" s="109"/>
      <c r="J395" s="109"/>
      <c r="K395" s="109"/>
      <c r="L395" s="109"/>
      <c r="M395" s="109"/>
      <c r="N395" s="109"/>
      <c r="O395" s="109"/>
    </row>
    <row r="396" spans="2:15">
      <c r="B396" s="108"/>
      <c r="C396" s="108"/>
      <c r="D396" s="108"/>
      <c r="E396" s="108"/>
      <c r="F396" s="108"/>
      <c r="G396" s="108"/>
      <c r="H396" s="109"/>
      <c r="I396" s="109"/>
      <c r="J396" s="109"/>
      <c r="K396" s="109"/>
      <c r="L396" s="109"/>
      <c r="M396" s="109"/>
      <c r="N396" s="109"/>
      <c r="O396" s="109"/>
    </row>
    <row r="397" spans="2:15">
      <c r="B397" s="108"/>
      <c r="C397" s="108"/>
      <c r="D397" s="108"/>
      <c r="E397" s="108"/>
      <c r="F397" s="108"/>
      <c r="G397" s="108"/>
      <c r="H397" s="109"/>
      <c r="I397" s="109"/>
      <c r="J397" s="109"/>
      <c r="K397" s="109"/>
      <c r="L397" s="109"/>
      <c r="M397" s="109"/>
      <c r="N397" s="109"/>
      <c r="O397" s="109"/>
    </row>
    <row r="398" spans="2:15">
      <c r="B398" s="108"/>
      <c r="C398" s="108"/>
      <c r="D398" s="108"/>
      <c r="E398" s="108"/>
      <c r="F398" s="108"/>
      <c r="G398" s="108"/>
      <c r="H398" s="109"/>
      <c r="I398" s="109"/>
      <c r="J398" s="109"/>
      <c r="K398" s="109"/>
      <c r="L398" s="109"/>
      <c r="M398" s="109"/>
      <c r="N398" s="109"/>
      <c r="O398" s="109"/>
    </row>
    <row r="399" spans="2:15">
      <c r="B399" s="108"/>
      <c r="C399" s="108"/>
      <c r="D399" s="108"/>
      <c r="E399" s="108"/>
      <c r="F399" s="108"/>
      <c r="G399" s="108"/>
      <c r="H399" s="109"/>
      <c r="I399" s="109"/>
      <c r="J399" s="109"/>
      <c r="K399" s="109"/>
      <c r="L399" s="109"/>
      <c r="M399" s="109"/>
      <c r="N399" s="109"/>
      <c r="O399" s="109"/>
    </row>
    <row r="400" spans="2:15">
      <c r="B400" s="108"/>
      <c r="C400" s="108"/>
      <c r="D400" s="108"/>
      <c r="E400" s="108"/>
      <c r="F400" s="108"/>
      <c r="G400" s="108"/>
      <c r="H400" s="109"/>
      <c r="I400" s="109"/>
      <c r="J400" s="109"/>
      <c r="K400" s="109"/>
      <c r="L400" s="109"/>
      <c r="M400" s="109"/>
      <c r="N400" s="109"/>
      <c r="O400" s="109"/>
    </row>
    <row r="401" spans="2:15">
      <c r="B401" s="108"/>
      <c r="C401" s="108"/>
      <c r="D401" s="108"/>
      <c r="E401" s="108"/>
      <c r="F401" s="108"/>
      <c r="G401" s="108"/>
      <c r="H401" s="109"/>
      <c r="I401" s="109"/>
      <c r="J401" s="109"/>
      <c r="K401" s="109"/>
      <c r="L401" s="109"/>
      <c r="M401" s="109"/>
      <c r="N401" s="109"/>
      <c r="O401" s="109"/>
    </row>
    <row r="402" spans="2:15">
      <c r="B402" s="108"/>
      <c r="C402" s="108"/>
      <c r="D402" s="108"/>
      <c r="E402" s="108"/>
      <c r="F402" s="108"/>
      <c r="G402" s="108"/>
      <c r="H402" s="109"/>
      <c r="I402" s="109"/>
      <c r="J402" s="109"/>
      <c r="K402" s="109"/>
      <c r="L402" s="109"/>
      <c r="M402" s="109"/>
      <c r="N402" s="109"/>
      <c r="O402" s="109"/>
    </row>
    <row r="403" spans="2:15">
      <c r="B403" s="108"/>
      <c r="C403" s="108"/>
      <c r="D403" s="108"/>
      <c r="E403" s="108"/>
      <c r="F403" s="108"/>
      <c r="G403" s="108"/>
      <c r="H403" s="109"/>
      <c r="I403" s="109"/>
      <c r="J403" s="109"/>
      <c r="K403" s="109"/>
      <c r="L403" s="109"/>
      <c r="M403" s="109"/>
      <c r="N403" s="109"/>
      <c r="O403" s="109"/>
    </row>
    <row r="404" spans="2:15">
      <c r="B404" s="108"/>
      <c r="C404" s="108"/>
      <c r="D404" s="108"/>
      <c r="E404" s="108"/>
      <c r="F404" s="108"/>
      <c r="G404" s="108"/>
      <c r="H404" s="109"/>
      <c r="I404" s="109"/>
      <c r="J404" s="109"/>
      <c r="K404" s="109"/>
      <c r="L404" s="109"/>
      <c r="M404" s="109"/>
      <c r="N404" s="109"/>
      <c r="O404" s="109"/>
    </row>
    <row r="405" spans="2:15">
      <c r="B405" s="108"/>
      <c r="C405" s="108"/>
      <c r="D405" s="108"/>
      <c r="E405" s="108"/>
      <c r="F405" s="108"/>
      <c r="G405" s="108"/>
      <c r="H405" s="109"/>
      <c r="I405" s="109"/>
      <c r="J405" s="109"/>
      <c r="K405" s="109"/>
      <c r="L405" s="109"/>
      <c r="M405" s="109"/>
      <c r="N405" s="109"/>
      <c r="O405" s="109"/>
    </row>
    <row r="406" spans="2:15">
      <c r="B406" s="108"/>
      <c r="C406" s="108"/>
      <c r="D406" s="108"/>
      <c r="E406" s="108"/>
      <c r="F406" s="108"/>
      <c r="G406" s="108"/>
      <c r="H406" s="109"/>
      <c r="I406" s="109"/>
      <c r="J406" s="109"/>
      <c r="K406" s="109"/>
      <c r="L406" s="109"/>
      <c r="M406" s="109"/>
      <c r="N406" s="109"/>
      <c r="O406" s="109"/>
    </row>
    <row r="407" spans="2:15">
      <c r="B407" s="108"/>
      <c r="C407" s="108"/>
      <c r="D407" s="108"/>
      <c r="E407" s="108"/>
      <c r="F407" s="108"/>
      <c r="G407" s="108"/>
      <c r="H407" s="109"/>
      <c r="I407" s="109"/>
      <c r="J407" s="109"/>
      <c r="K407" s="109"/>
      <c r="L407" s="109"/>
      <c r="M407" s="109"/>
      <c r="N407" s="109"/>
      <c r="O407" s="109"/>
    </row>
    <row r="408" spans="2:15">
      <c r="B408" s="108"/>
      <c r="C408" s="108"/>
      <c r="D408" s="108"/>
      <c r="E408" s="108"/>
      <c r="F408" s="108"/>
      <c r="G408" s="108"/>
      <c r="H408" s="109"/>
      <c r="I408" s="109"/>
      <c r="J408" s="109"/>
      <c r="K408" s="109"/>
      <c r="L408" s="109"/>
      <c r="M408" s="109"/>
      <c r="N408" s="109"/>
      <c r="O408" s="109"/>
    </row>
    <row r="409" spans="2:15">
      <c r="B409" s="108"/>
      <c r="C409" s="108"/>
      <c r="D409" s="108"/>
      <c r="E409" s="108"/>
      <c r="F409" s="108"/>
      <c r="G409" s="108"/>
      <c r="H409" s="109"/>
      <c r="I409" s="109"/>
      <c r="J409" s="109"/>
      <c r="K409" s="109"/>
      <c r="L409" s="109"/>
      <c r="M409" s="109"/>
      <c r="N409" s="109"/>
      <c r="O409" s="109"/>
    </row>
    <row r="410" spans="2:15">
      <c r="B410" s="108"/>
      <c r="C410" s="108"/>
      <c r="D410" s="108"/>
      <c r="E410" s="108"/>
      <c r="F410" s="108"/>
      <c r="G410" s="108"/>
      <c r="H410" s="109"/>
      <c r="I410" s="109"/>
      <c r="J410" s="109"/>
      <c r="K410" s="109"/>
      <c r="L410" s="109"/>
      <c r="M410" s="109"/>
      <c r="N410" s="109"/>
      <c r="O410" s="109"/>
    </row>
    <row r="411" spans="2:15">
      <c r="B411" s="108"/>
      <c r="C411" s="108"/>
      <c r="D411" s="108"/>
      <c r="E411" s="108"/>
      <c r="F411" s="108"/>
      <c r="G411" s="108"/>
      <c r="H411" s="109"/>
      <c r="I411" s="109"/>
      <c r="J411" s="109"/>
      <c r="K411" s="109"/>
      <c r="L411" s="109"/>
      <c r="M411" s="109"/>
      <c r="N411" s="109"/>
      <c r="O411" s="109"/>
    </row>
    <row r="412" spans="2:15">
      <c r="B412" s="108"/>
      <c r="C412" s="108"/>
      <c r="D412" s="108"/>
      <c r="E412" s="108"/>
      <c r="F412" s="108"/>
      <c r="G412" s="108"/>
      <c r="H412" s="109"/>
      <c r="I412" s="109"/>
      <c r="J412" s="109"/>
      <c r="K412" s="109"/>
      <c r="L412" s="109"/>
      <c r="M412" s="109"/>
      <c r="N412" s="109"/>
      <c r="O412" s="109"/>
    </row>
    <row r="413" spans="2:15">
      <c r="B413" s="108"/>
      <c r="C413" s="108"/>
      <c r="D413" s="108"/>
      <c r="E413" s="108"/>
      <c r="F413" s="108"/>
      <c r="G413" s="108"/>
      <c r="H413" s="109"/>
      <c r="I413" s="109"/>
      <c r="J413" s="109"/>
      <c r="K413" s="109"/>
      <c r="L413" s="109"/>
      <c r="M413" s="109"/>
      <c r="N413" s="109"/>
      <c r="O413" s="109"/>
    </row>
    <row r="414" spans="2:15">
      <c r="B414" s="108"/>
      <c r="C414" s="108"/>
      <c r="D414" s="108"/>
      <c r="E414" s="108"/>
      <c r="F414" s="108"/>
      <c r="G414" s="108"/>
      <c r="H414" s="109"/>
      <c r="I414" s="109"/>
      <c r="J414" s="109"/>
      <c r="K414" s="109"/>
      <c r="L414" s="109"/>
      <c r="M414" s="109"/>
      <c r="N414" s="109"/>
      <c r="O414" s="109"/>
    </row>
    <row r="415" spans="2:15">
      <c r="B415" s="108"/>
      <c r="C415" s="108"/>
      <c r="D415" s="108"/>
      <c r="E415" s="108"/>
      <c r="F415" s="108"/>
      <c r="G415" s="108"/>
      <c r="H415" s="109"/>
      <c r="I415" s="109"/>
      <c r="J415" s="109"/>
      <c r="K415" s="109"/>
      <c r="L415" s="109"/>
      <c r="M415" s="109"/>
      <c r="N415" s="109"/>
      <c r="O415" s="109"/>
    </row>
    <row r="416" spans="2:15">
      <c r="B416" s="108"/>
      <c r="C416" s="108"/>
      <c r="D416" s="108"/>
      <c r="E416" s="108"/>
      <c r="F416" s="108"/>
      <c r="G416" s="108"/>
      <c r="H416" s="109"/>
      <c r="I416" s="109"/>
      <c r="J416" s="109"/>
      <c r="K416" s="109"/>
      <c r="L416" s="109"/>
      <c r="M416" s="109"/>
      <c r="N416" s="109"/>
      <c r="O416" s="109"/>
    </row>
    <row r="417" spans="2:15">
      <c r="B417" s="108"/>
      <c r="C417" s="108"/>
      <c r="D417" s="108"/>
      <c r="E417" s="108"/>
      <c r="F417" s="108"/>
      <c r="G417" s="108"/>
      <c r="H417" s="109"/>
      <c r="I417" s="109"/>
      <c r="J417" s="109"/>
      <c r="K417" s="109"/>
      <c r="L417" s="109"/>
      <c r="M417" s="109"/>
      <c r="N417" s="109"/>
      <c r="O417" s="109"/>
    </row>
    <row r="418" spans="2:15">
      <c r="B418" s="108"/>
      <c r="C418" s="108"/>
      <c r="D418" s="108"/>
      <c r="E418" s="108"/>
      <c r="F418" s="108"/>
      <c r="G418" s="108"/>
      <c r="H418" s="109"/>
      <c r="I418" s="109"/>
      <c r="J418" s="109"/>
      <c r="K418" s="109"/>
      <c r="L418" s="109"/>
      <c r="M418" s="109"/>
      <c r="N418" s="109"/>
      <c r="O418" s="109"/>
    </row>
    <row r="419" spans="2:15">
      <c r="B419" s="108"/>
      <c r="C419" s="108"/>
      <c r="D419" s="108"/>
      <c r="E419" s="108"/>
      <c r="F419" s="108"/>
      <c r="G419" s="108"/>
      <c r="H419" s="109"/>
      <c r="I419" s="109"/>
      <c r="J419" s="109"/>
      <c r="K419" s="109"/>
      <c r="L419" s="109"/>
      <c r="M419" s="109"/>
      <c r="N419" s="109"/>
      <c r="O419" s="109"/>
    </row>
    <row r="420" spans="2:15">
      <c r="B420" s="108"/>
      <c r="C420" s="108"/>
      <c r="D420" s="108"/>
      <c r="E420" s="108"/>
      <c r="F420" s="108"/>
      <c r="G420" s="108"/>
      <c r="H420" s="109"/>
      <c r="I420" s="109"/>
      <c r="J420" s="109"/>
      <c r="K420" s="109"/>
      <c r="L420" s="109"/>
      <c r="M420" s="109"/>
      <c r="N420" s="109"/>
      <c r="O420" s="109"/>
    </row>
    <row r="421" spans="2:15">
      <c r="B421" s="108"/>
      <c r="C421" s="108"/>
      <c r="D421" s="108"/>
      <c r="E421" s="108"/>
      <c r="F421" s="108"/>
      <c r="G421" s="108"/>
      <c r="H421" s="109"/>
      <c r="I421" s="109"/>
      <c r="J421" s="109"/>
      <c r="K421" s="109"/>
      <c r="L421" s="109"/>
      <c r="M421" s="109"/>
      <c r="N421" s="109"/>
      <c r="O421" s="109"/>
    </row>
    <row r="422" spans="2:15">
      <c r="B422" s="108"/>
      <c r="C422" s="108"/>
      <c r="D422" s="108"/>
      <c r="E422" s="108"/>
      <c r="F422" s="108"/>
      <c r="G422" s="108"/>
      <c r="H422" s="109"/>
      <c r="I422" s="109"/>
      <c r="J422" s="109"/>
      <c r="K422" s="109"/>
      <c r="L422" s="109"/>
      <c r="M422" s="109"/>
      <c r="N422" s="109"/>
      <c r="O422" s="109"/>
    </row>
    <row r="423" spans="2:15">
      <c r="B423" s="108"/>
      <c r="C423" s="108"/>
      <c r="D423" s="108"/>
      <c r="E423" s="108"/>
      <c r="F423" s="108"/>
      <c r="G423" s="108"/>
      <c r="H423" s="109"/>
      <c r="I423" s="109"/>
      <c r="J423" s="109"/>
      <c r="K423" s="109"/>
      <c r="L423" s="109"/>
      <c r="M423" s="109"/>
      <c r="N423" s="109"/>
      <c r="O423" s="109"/>
    </row>
    <row r="424" spans="2:15">
      <c r="B424" s="108"/>
      <c r="C424" s="108"/>
      <c r="D424" s="108"/>
      <c r="E424" s="108"/>
      <c r="F424" s="108"/>
      <c r="G424" s="108"/>
      <c r="H424" s="109"/>
      <c r="I424" s="109"/>
      <c r="J424" s="109"/>
      <c r="K424" s="109"/>
      <c r="L424" s="109"/>
      <c r="M424" s="109"/>
      <c r="N424" s="109"/>
      <c r="O424" s="109"/>
    </row>
    <row r="425" spans="2:15">
      <c r="B425" s="108"/>
      <c r="C425" s="108"/>
      <c r="D425" s="108"/>
      <c r="E425" s="108"/>
      <c r="F425" s="108"/>
      <c r="G425" s="108"/>
      <c r="H425" s="109"/>
      <c r="I425" s="109"/>
      <c r="J425" s="109"/>
      <c r="K425" s="109"/>
      <c r="L425" s="109"/>
      <c r="M425" s="109"/>
      <c r="N425" s="109"/>
      <c r="O425" s="109"/>
    </row>
    <row r="426" spans="2:15">
      <c r="B426" s="108"/>
      <c r="C426" s="108"/>
      <c r="D426" s="108"/>
      <c r="E426" s="108"/>
      <c r="F426" s="108"/>
      <c r="G426" s="108"/>
      <c r="H426" s="109"/>
      <c r="I426" s="109"/>
      <c r="J426" s="109"/>
      <c r="K426" s="109"/>
      <c r="L426" s="109"/>
      <c r="M426" s="109"/>
      <c r="N426" s="109"/>
      <c r="O426" s="109"/>
    </row>
    <row r="427" spans="2:15">
      <c r="B427" s="108"/>
      <c r="C427" s="108"/>
      <c r="D427" s="108"/>
      <c r="E427" s="108"/>
      <c r="F427" s="108"/>
      <c r="G427" s="108"/>
      <c r="H427" s="109"/>
      <c r="I427" s="109"/>
      <c r="J427" s="109"/>
      <c r="K427" s="109"/>
      <c r="L427" s="109"/>
      <c r="M427" s="109"/>
      <c r="N427" s="109"/>
      <c r="O427" s="109"/>
    </row>
    <row r="428" spans="2:15">
      <c r="B428" s="108"/>
      <c r="C428" s="108"/>
      <c r="D428" s="108"/>
      <c r="E428" s="108"/>
      <c r="F428" s="108"/>
      <c r="G428" s="108"/>
      <c r="H428" s="109"/>
      <c r="I428" s="109"/>
      <c r="J428" s="109"/>
      <c r="K428" s="109"/>
      <c r="L428" s="109"/>
      <c r="M428" s="109"/>
      <c r="N428" s="109"/>
      <c r="O428" s="109"/>
    </row>
    <row r="429" spans="2:15">
      <c r="B429" s="108"/>
      <c r="C429" s="108"/>
      <c r="D429" s="108"/>
      <c r="E429" s="108"/>
      <c r="F429" s="108"/>
      <c r="G429" s="108"/>
      <c r="H429" s="109"/>
      <c r="I429" s="109"/>
      <c r="J429" s="109"/>
      <c r="K429" s="109"/>
      <c r="L429" s="109"/>
      <c r="M429" s="109"/>
      <c r="N429" s="109"/>
      <c r="O429" s="109"/>
    </row>
    <row r="430" spans="2:15">
      <c r="B430" s="108"/>
      <c r="C430" s="108"/>
      <c r="D430" s="108"/>
      <c r="E430" s="108"/>
      <c r="F430" s="108"/>
      <c r="G430" s="108"/>
      <c r="H430" s="109"/>
      <c r="I430" s="109"/>
      <c r="J430" s="109"/>
      <c r="K430" s="109"/>
      <c r="L430" s="109"/>
      <c r="M430" s="109"/>
      <c r="N430" s="109"/>
      <c r="O430" s="109"/>
    </row>
    <row r="431" spans="2:15">
      <c r="B431" s="108"/>
      <c r="C431" s="108"/>
      <c r="D431" s="108"/>
      <c r="E431" s="108"/>
      <c r="F431" s="108"/>
      <c r="G431" s="108"/>
      <c r="H431" s="109"/>
      <c r="I431" s="109"/>
      <c r="J431" s="109"/>
      <c r="K431" s="109"/>
      <c r="L431" s="109"/>
      <c r="M431" s="109"/>
      <c r="N431" s="109"/>
      <c r="O431" s="109"/>
    </row>
    <row r="432" spans="2:15">
      <c r="B432" s="108"/>
      <c r="C432" s="108"/>
      <c r="D432" s="108"/>
      <c r="E432" s="108"/>
      <c r="F432" s="108"/>
      <c r="G432" s="108"/>
      <c r="H432" s="109"/>
      <c r="I432" s="109"/>
      <c r="J432" s="109"/>
      <c r="K432" s="109"/>
      <c r="L432" s="109"/>
      <c r="M432" s="109"/>
      <c r="N432" s="109"/>
      <c r="O432" s="109"/>
    </row>
    <row r="433" spans="2:15">
      <c r="B433" s="108"/>
      <c r="C433" s="108"/>
      <c r="D433" s="108"/>
      <c r="E433" s="108"/>
      <c r="F433" s="108"/>
      <c r="G433" s="108"/>
      <c r="H433" s="109"/>
      <c r="I433" s="109"/>
      <c r="J433" s="109"/>
      <c r="K433" s="109"/>
      <c r="L433" s="109"/>
      <c r="M433" s="109"/>
      <c r="N433" s="109"/>
      <c r="O433" s="109"/>
    </row>
    <row r="434" spans="2:15">
      <c r="B434" s="108"/>
      <c r="C434" s="108"/>
      <c r="D434" s="108"/>
      <c r="E434" s="108"/>
      <c r="F434" s="108"/>
      <c r="G434" s="108"/>
      <c r="H434" s="109"/>
      <c r="I434" s="109"/>
      <c r="J434" s="109"/>
      <c r="K434" s="109"/>
      <c r="L434" s="109"/>
      <c r="M434" s="109"/>
      <c r="N434" s="109"/>
      <c r="O434" s="109"/>
    </row>
    <row r="435" spans="2:15">
      <c r="B435" s="108"/>
      <c r="C435" s="108"/>
      <c r="D435" s="108"/>
      <c r="E435" s="108"/>
      <c r="F435" s="108"/>
      <c r="G435" s="108"/>
      <c r="H435" s="109"/>
      <c r="I435" s="109"/>
      <c r="J435" s="109"/>
      <c r="K435" s="109"/>
      <c r="L435" s="109"/>
      <c r="M435" s="109"/>
      <c r="N435" s="109"/>
      <c r="O435" s="109"/>
    </row>
    <row r="436" spans="2:15">
      <c r="B436" s="108"/>
      <c r="C436" s="108"/>
      <c r="D436" s="108"/>
      <c r="E436" s="108"/>
      <c r="F436" s="108"/>
      <c r="G436" s="108"/>
      <c r="H436" s="109"/>
      <c r="I436" s="109"/>
      <c r="J436" s="109"/>
      <c r="K436" s="109"/>
      <c r="L436" s="109"/>
      <c r="M436" s="109"/>
      <c r="N436" s="109"/>
      <c r="O436" s="109"/>
    </row>
    <row r="437" spans="2:15">
      <c r="B437" s="108"/>
      <c r="C437" s="108"/>
      <c r="D437" s="108"/>
      <c r="E437" s="108"/>
      <c r="F437" s="108"/>
      <c r="G437" s="108"/>
      <c r="H437" s="109"/>
      <c r="I437" s="109"/>
      <c r="J437" s="109"/>
      <c r="K437" s="109"/>
      <c r="L437" s="109"/>
      <c r="M437" s="109"/>
      <c r="N437" s="109"/>
      <c r="O437" s="109"/>
    </row>
    <row r="438" spans="2:15">
      <c r="B438" s="108"/>
      <c r="C438" s="108"/>
      <c r="D438" s="108"/>
      <c r="E438" s="108"/>
      <c r="F438" s="108"/>
      <c r="G438" s="108"/>
      <c r="H438" s="109"/>
      <c r="I438" s="109"/>
      <c r="J438" s="109"/>
      <c r="K438" s="109"/>
      <c r="L438" s="109"/>
      <c r="M438" s="109"/>
      <c r="N438" s="109"/>
      <c r="O438" s="109"/>
    </row>
    <row r="439" spans="2:15">
      <c r="B439" s="108"/>
      <c r="C439" s="108"/>
      <c r="D439" s="108"/>
      <c r="E439" s="108"/>
      <c r="F439" s="108"/>
      <c r="G439" s="108"/>
      <c r="H439" s="109"/>
      <c r="I439" s="109"/>
      <c r="J439" s="109"/>
      <c r="K439" s="109"/>
      <c r="L439" s="109"/>
      <c r="M439" s="109"/>
      <c r="N439" s="109"/>
      <c r="O439" s="109"/>
    </row>
    <row r="440" spans="2:15">
      <c r="B440" s="108"/>
      <c r="C440" s="108"/>
      <c r="D440" s="108"/>
      <c r="E440" s="108"/>
      <c r="F440" s="108"/>
      <c r="G440" s="108"/>
      <c r="H440" s="109"/>
      <c r="I440" s="109"/>
      <c r="J440" s="109"/>
      <c r="K440" s="109"/>
      <c r="L440" s="109"/>
      <c r="M440" s="109"/>
      <c r="N440" s="109"/>
      <c r="O440" s="109"/>
    </row>
    <row r="441" spans="2:15">
      <c r="B441" s="108"/>
      <c r="C441" s="108"/>
      <c r="D441" s="108"/>
      <c r="E441" s="108"/>
      <c r="F441" s="108"/>
      <c r="G441" s="108"/>
      <c r="H441" s="109"/>
      <c r="I441" s="109"/>
      <c r="J441" s="109"/>
      <c r="K441" s="109"/>
      <c r="L441" s="109"/>
      <c r="M441" s="109"/>
      <c r="N441" s="109"/>
      <c r="O441" s="109"/>
    </row>
    <row r="442" spans="2:15">
      <c r="B442" s="108"/>
      <c r="C442" s="108"/>
      <c r="D442" s="108"/>
      <c r="E442" s="108"/>
      <c r="F442" s="108"/>
      <c r="G442" s="108"/>
      <c r="H442" s="109"/>
      <c r="I442" s="109"/>
      <c r="J442" s="109"/>
      <c r="K442" s="109"/>
      <c r="L442" s="109"/>
      <c r="M442" s="109"/>
      <c r="N442" s="109"/>
      <c r="O442" s="109"/>
    </row>
    <row r="443" spans="2:15">
      <c r="B443" s="108"/>
      <c r="C443" s="108"/>
      <c r="D443" s="108"/>
      <c r="E443" s="108"/>
      <c r="F443" s="108"/>
      <c r="G443" s="108"/>
      <c r="H443" s="109"/>
      <c r="I443" s="109"/>
      <c r="J443" s="109"/>
      <c r="K443" s="109"/>
      <c r="L443" s="109"/>
      <c r="M443" s="109"/>
      <c r="N443" s="109"/>
      <c r="O443" s="109"/>
    </row>
    <row r="444" spans="2:15">
      <c r="B444" s="108"/>
      <c r="C444" s="108"/>
      <c r="D444" s="108"/>
      <c r="E444" s="108"/>
      <c r="F444" s="108"/>
      <c r="G444" s="108"/>
      <c r="H444" s="109"/>
      <c r="I444" s="109"/>
      <c r="J444" s="109"/>
      <c r="K444" s="109"/>
      <c r="L444" s="109"/>
      <c r="M444" s="109"/>
      <c r="N444" s="109"/>
      <c r="O444" s="109"/>
    </row>
    <row r="445" spans="2:15">
      <c r="B445" s="108"/>
      <c r="C445" s="108"/>
      <c r="D445" s="108"/>
      <c r="E445" s="108"/>
      <c r="F445" s="108"/>
      <c r="G445" s="108"/>
      <c r="H445" s="109"/>
      <c r="I445" s="109"/>
      <c r="J445" s="109"/>
      <c r="K445" s="109"/>
      <c r="L445" s="109"/>
      <c r="M445" s="109"/>
      <c r="N445" s="109"/>
      <c r="O445" s="109"/>
    </row>
    <row r="446" spans="2:15">
      <c r="B446" s="108"/>
      <c r="C446" s="108"/>
      <c r="D446" s="108"/>
      <c r="E446" s="108"/>
      <c r="F446" s="108"/>
      <c r="G446" s="108"/>
      <c r="H446" s="109"/>
      <c r="I446" s="109"/>
      <c r="J446" s="109"/>
      <c r="K446" s="109"/>
      <c r="L446" s="109"/>
      <c r="M446" s="109"/>
      <c r="N446" s="109"/>
      <c r="O446" s="109"/>
    </row>
    <row r="447" spans="2:15">
      <c r="B447" s="108"/>
      <c r="C447" s="108"/>
      <c r="D447" s="108"/>
      <c r="E447" s="108"/>
      <c r="F447" s="108"/>
      <c r="G447" s="108"/>
      <c r="H447" s="109"/>
      <c r="I447" s="109"/>
      <c r="J447" s="109"/>
      <c r="K447" s="109"/>
      <c r="L447" s="109"/>
      <c r="M447" s="109"/>
      <c r="N447" s="109"/>
      <c r="O447" s="109"/>
    </row>
    <row r="448" spans="2:15">
      <c r="B448" s="108"/>
      <c r="C448" s="108"/>
      <c r="D448" s="108"/>
      <c r="E448" s="108"/>
      <c r="F448" s="108"/>
      <c r="G448" s="108"/>
      <c r="H448" s="109"/>
      <c r="I448" s="109"/>
      <c r="J448" s="109"/>
      <c r="K448" s="109"/>
      <c r="L448" s="109"/>
      <c r="M448" s="109"/>
      <c r="N448" s="109"/>
      <c r="O448" s="109"/>
    </row>
    <row r="449" spans="2:15">
      <c r="B449" s="108"/>
      <c r="C449" s="108"/>
      <c r="D449" s="108"/>
      <c r="E449" s="108"/>
      <c r="F449" s="108"/>
      <c r="G449" s="108"/>
      <c r="H449" s="109"/>
      <c r="I449" s="109"/>
      <c r="J449" s="109"/>
      <c r="K449" s="109"/>
      <c r="L449" s="109"/>
      <c r="M449" s="109"/>
      <c r="N449" s="109"/>
      <c r="O449" s="109"/>
    </row>
    <row r="450" spans="2:15">
      <c r="B450" s="108"/>
      <c r="C450" s="108"/>
      <c r="D450" s="108"/>
      <c r="E450" s="108"/>
      <c r="F450" s="108"/>
      <c r="G450" s="108"/>
      <c r="H450" s="109"/>
      <c r="I450" s="109"/>
      <c r="J450" s="109"/>
      <c r="K450" s="109"/>
      <c r="L450" s="109"/>
      <c r="M450" s="109"/>
      <c r="N450" s="109"/>
      <c r="O450" s="109"/>
    </row>
    <row r="451" spans="2:15">
      <c r="B451" s="108"/>
      <c r="C451" s="108"/>
      <c r="D451" s="108"/>
      <c r="E451" s="108"/>
      <c r="F451" s="108"/>
      <c r="G451" s="108"/>
      <c r="H451" s="109"/>
      <c r="I451" s="109"/>
      <c r="J451" s="109"/>
      <c r="K451" s="109"/>
      <c r="L451" s="109"/>
      <c r="M451" s="109"/>
      <c r="N451" s="109"/>
      <c r="O451" s="109"/>
    </row>
    <row r="452" spans="2:15">
      <c r="B452" s="108"/>
      <c r="C452" s="108"/>
      <c r="D452" s="108"/>
      <c r="E452" s="108"/>
      <c r="F452" s="108"/>
      <c r="G452" s="108"/>
      <c r="H452" s="109"/>
      <c r="I452" s="109"/>
      <c r="J452" s="109"/>
      <c r="K452" s="109"/>
      <c r="L452" s="109"/>
      <c r="M452" s="109"/>
      <c r="N452" s="109"/>
      <c r="O452" s="109"/>
    </row>
    <row r="453" spans="2:15">
      <c r="B453" s="108"/>
      <c r="C453" s="108"/>
      <c r="D453" s="108"/>
      <c r="E453" s="108"/>
      <c r="F453" s="108"/>
      <c r="G453" s="108"/>
      <c r="H453" s="109"/>
      <c r="I453" s="109"/>
      <c r="J453" s="109"/>
      <c r="K453" s="109"/>
      <c r="L453" s="109"/>
      <c r="M453" s="109"/>
      <c r="N453" s="109"/>
      <c r="O453" s="109"/>
    </row>
    <row r="454" spans="2:15">
      <c r="B454" s="108"/>
      <c r="C454" s="108"/>
      <c r="D454" s="108"/>
      <c r="E454" s="108"/>
      <c r="F454" s="108"/>
      <c r="G454" s="108"/>
      <c r="H454" s="109"/>
      <c r="I454" s="109"/>
      <c r="J454" s="109"/>
      <c r="K454" s="109"/>
      <c r="L454" s="109"/>
      <c r="M454" s="109"/>
      <c r="N454" s="109"/>
      <c r="O454" s="109"/>
    </row>
    <row r="455" spans="2:15">
      <c r="B455" s="108"/>
      <c r="C455" s="108"/>
      <c r="D455" s="108"/>
      <c r="E455" s="108"/>
      <c r="F455" s="108"/>
      <c r="G455" s="108"/>
      <c r="H455" s="109"/>
      <c r="I455" s="109"/>
      <c r="J455" s="109"/>
      <c r="K455" s="109"/>
      <c r="L455" s="109"/>
      <c r="M455" s="109"/>
      <c r="N455" s="109"/>
      <c r="O455" s="109"/>
    </row>
    <row r="456" spans="2:15">
      <c r="B456" s="108"/>
      <c r="C456" s="108"/>
      <c r="D456" s="108"/>
      <c r="E456" s="108"/>
      <c r="F456" s="108"/>
      <c r="G456" s="108"/>
      <c r="H456" s="109"/>
      <c r="I456" s="109"/>
      <c r="J456" s="109"/>
      <c r="K456" s="109"/>
      <c r="L456" s="109"/>
      <c r="M456" s="109"/>
      <c r="N456" s="109"/>
      <c r="O456" s="109"/>
    </row>
    <row r="457" spans="2:15">
      <c r="B457" s="108"/>
      <c r="C457" s="108"/>
      <c r="D457" s="108"/>
      <c r="E457" s="108"/>
      <c r="F457" s="108"/>
      <c r="G457" s="108"/>
      <c r="H457" s="109"/>
      <c r="I457" s="109"/>
      <c r="J457" s="109"/>
      <c r="K457" s="109"/>
      <c r="L457" s="109"/>
      <c r="M457" s="109"/>
      <c r="N457" s="109"/>
      <c r="O457" s="109"/>
    </row>
    <row r="458" spans="2:15">
      <c r="B458" s="108"/>
      <c r="C458" s="108"/>
      <c r="D458" s="108"/>
      <c r="E458" s="108"/>
      <c r="F458" s="108"/>
      <c r="G458" s="108"/>
      <c r="H458" s="109"/>
      <c r="I458" s="109"/>
      <c r="J458" s="109"/>
      <c r="K458" s="109"/>
      <c r="L458" s="109"/>
      <c r="M458" s="109"/>
      <c r="N458" s="109"/>
      <c r="O458" s="109"/>
    </row>
    <row r="459" spans="2:15">
      <c r="B459" s="108"/>
      <c r="C459" s="108"/>
      <c r="D459" s="108"/>
      <c r="E459" s="108"/>
      <c r="F459" s="108"/>
      <c r="G459" s="108"/>
      <c r="H459" s="109"/>
      <c r="I459" s="109"/>
      <c r="J459" s="109"/>
      <c r="K459" s="109"/>
      <c r="L459" s="109"/>
      <c r="M459" s="109"/>
      <c r="N459" s="109"/>
      <c r="O459" s="109"/>
    </row>
    <row r="460" spans="2:15">
      <c r="B460" s="108"/>
      <c r="C460" s="108"/>
      <c r="D460" s="108"/>
      <c r="E460" s="108"/>
      <c r="F460" s="108"/>
      <c r="G460" s="108"/>
      <c r="H460" s="109"/>
      <c r="I460" s="109"/>
      <c r="J460" s="109"/>
      <c r="K460" s="109"/>
      <c r="L460" s="109"/>
      <c r="M460" s="109"/>
      <c r="N460" s="109"/>
      <c r="O460" s="109"/>
    </row>
    <row r="461" spans="2:15">
      <c r="B461" s="108"/>
      <c r="C461" s="108"/>
      <c r="D461" s="108"/>
      <c r="E461" s="108"/>
      <c r="F461" s="108"/>
      <c r="G461" s="108"/>
      <c r="H461" s="109"/>
      <c r="I461" s="109"/>
      <c r="J461" s="109"/>
      <c r="K461" s="109"/>
      <c r="L461" s="109"/>
      <c r="M461" s="109"/>
      <c r="N461" s="109"/>
      <c r="O461" s="109"/>
    </row>
    <row r="462" spans="2:15">
      <c r="B462" s="108"/>
      <c r="C462" s="108"/>
      <c r="D462" s="108"/>
      <c r="E462" s="108"/>
      <c r="F462" s="108"/>
      <c r="G462" s="108"/>
      <c r="H462" s="109"/>
      <c r="I462" s="109"/>
      <c r="J462" s="109"/>
      <c r="K462" s="109"/>
      <c r="L462" s="109"/>
      <c r="M462" s="109"/>
      <c r="N462" s="109"/>
      <c r="O462" s="109"/>
    </row>
    <row r="463" spans="2:15">
      <c r="B463" s="108"/>
      <c r="C463" s="108"/>
      <c r="D463" s="108"/>
      <c r="E463" s="108"/>
      <c r="F463" s="108"/>
      <c r="G463" s="108"/>
      <c r="H463" s="109"/>
      <c r="I463" s="109"/>
      <c r="J463" s="109"/>
      <c r="K463" s="109"/>
      <c r="L463" s="109"/>
      <c r="M463" s="109"/>
      <c r="N463" s="109"/>
      <c r="O463" s="109"/>
    </row>
    <row r="464" spans="2:15">
      <c r="B464" s="108"/>
      <c r="C464" s="108"/>
      <c r="D464" s="108"/>
      <c r="E464" s="108"/>
      <c r="F464" s="108"/>
      <c r="G464" s="108"/>
      <c r="H464" s="109"/>
      <c r="I464" s="109"/>
      <c r="J464" s="109"/>
      <c r="K464" s="109"/>
      <c r="L464" s="109"/>
      <c r="M464" s="109"/>
      <c r="N464" s="109"/>
      <c r="O464" s="109"/>
    </row>
    <row r="465" spans="2:15">
      <c r="B465" s="108"/>
      <c r="C465" s="108"/>
      <c r="D465" s="108"/>
      <c r="E465" s="108"/>
      <c r="F465" s="108"/>
      <c r="G465" s="108"/>
      <c r="H465" s="109"/>
      <c r="I465" s="109"/>
      <c r="J465" s="109"/>
      <c r="K465" s="109"/>
      <c r="L465" s="109"/>
      <c r="M465" s="109"/>
      <c r="N465" s="109"/>
      <c r="O465" s="109"/>
    </row>
    <row r="466" spans="2:15">
      <c r="B466" s="108"/>
      <c r="C466" s="108"/>
      <c r="D466" s="108"/>
      <c r="E466" s="108"/>
      <c r="F466" s="108"/>
      <c r="G466" s="108"/>
      <c r="H466" s="109"/>
      <c r="I466" s="109"/>
      <c r="J466" s="109"/>
      <c r="K466" s="109"/>
      <c r="L466" s="109"/>
      <c r="M466" s="109"/>
      <c r="N466" s="109"/>
      <c r="O466" s="109"/>
    </row>
    <row r="467" spans="2:15">
      <c r="B467" s="108"/>
      <c r="C467" s="108"/>
      <c r="D467" s="108"/>
      <c r="E467" s="108"/>
      <c r="F467" s="108"/>
      <c r="G467" s="108"/>
      <c r="H467" s="109"/>
      <c r="I467" s="109"/>
      <c r="J467" s="109"/>
      <c r="K467" s="109"/>
      <c r="L467" s="109"/>
      <c r="M467" s="109"/>
      <c r="N467" s="109"/>
      <c r="O467" s="109"/>
    </row>
    <row r="468" spans="2:15">
      <c r="B468" s="108"/>
      <c r="C468" s="108"/>
      <c r="D468" s="108"/>
      <c r="E468" s="108"/>
      <c r="F468" s="108"/>
      <c r="G468" s="108"/>
      <c r="H468" s="109"/>
      <c r="I468" s="109"/>
      <c r="J468" s="109"/>
      <c r="K468" s="109"/>
      <c r="L468" s="109"/>
      <c r="M468" s="109"/>
      <c r="N468" s="109"/>
      <c r="O468" s="109"/>
    </row>
    <row r="469" spans="2:15">
      <c r="B469" s="108"/>
      <c r="C469" s="108"/>
      <c r="D469" s="108"/>
      <c r="E469" s="108"/>
      <c r="F469" s="108"/>
      <c r="G469" s="108"/>
      <c r="H469" s="109"/>
      <c r="I469" s="109"/>
      <c r="J469" s="109"/>
      <c r="K469" s="109"/>
      <c r="L469" s="109"/>
      <c r="M469" s="109"/>
      <c r="N469" s="109"/>
      <c r="O469" s="109"/>
    </row>
    <row r="470" spans="2:15">
      <c r="B470" s="108"/>
      <c r="C470" s="108"/>
      <c r="D470" s="108"/>
      <c r="E470" s="108"/>
      <c r="F470" s="108"/>
      <c r="G470" s="108"/>
      <c r="H470" s="109"/>
      <c r="I470" s="109"/>
      <c r="J470" s="109"/>
      <c r="K470" s="109"/>
      <c r="L470" s="109"/>
      <c r="M470" s="109"/>
      <c r="N470" s="109"/>
      <c r="O470" s="109"/>
    </row>
    <row r="471" spans="2:15">
      <c r="B471" s="108"/>
      <c r="C471" s="108"/>
      <c r="D471" s="108"/>
      <c r="E471" s="108"/>
      <c r="F471" s="108"/>
      <c r="G471" s="108"/>
      <c r="H471" s="109"/>
      <c r="I471" s="109"/>
      <c r="J471" s="109"/>
      <c r="K471" s="109"/>
      <c r="L471" s="109"/>
      <c r="M471" s="109"/>
      <c r="N471" s="109"/>
      <c r="O471" s="109"/>
    </row>
    <row r="472" spans="2:15">
      <c r="B472" s="108"/>
      <c r="C472" s="108"/>
      <c r="D472" s="108"/>
      <c r="E472" s="108"/>
      <c r="F472" s="108"/>
      <c r="G472" s="108"/>
      <c r="H472" s="109"/>
      <c r="I472" s="109"/>
      <c r="J472" s="109"/>
      <c r="K472" s="109"/>
      <c r="L472" s="109"/>
      <c r="M472" s="109"/>
      <c r="N472" s="109"/>
      <c r="O472" s="109"/>
    </row>
    <row r="473" spans="2:15">
      <c r="B473" s="108"/>
      <c r="C473" s="108"/>
      <c r="D473" s="108"/>
      <c r="E473" s="108"/>
      <c r="F473" s="108"/>
      <c r="G473" s="108"/>
      <c r="H473" s="109"/>
      <c r="I473" s="109"/>
      <c r="J473" s="109"/>
      <c r="K473" s="109"/>
      <c r="L473" s="109"/>
      <c r="M473" s="109"/>
      <c r="N473" s="109"/>
      <c r="O473" s="109"/>
    </row>
    <row r="474" spans="2:15">
      <c r="B474" s="108"/>
      <c r="C474" s="108"/>
      <c r="D474" s="108"/>
      <c r="E474" s="108"/>
      <c r="F474" s="108"/>
      <c r="G474" s="108"/>
      <c r="H474" s="109"/>
      <c r="I474" s="109"/>
      <c r="J474" s="109"/>
      <c r="K474" s="109"/>
      <c r="L474" s="109"/>
      <c r="M474" s="109"/>
      <c r="N474" s="109"/>
      <c r="O474" s="109"/>
    </row>
    <row r="475" spans="2:15">
      <c r="B475" s="108"/>
      <c r="C475" s="108"/>
      <c r="D475" s="108"/>
      <c r="E475" s="108"/>
      <c r="F475" s="108"/>
      <c r="G475" s="108"/>
      <c r="H475" s="109"/>
      <c r="I475" s="109"/>
      <c r="J475" s="109"/>
      <c r="K475" s="109"/>
      <c r="L475" s="109"/>
      <c r="M475" s="109"/>
      <c r="N475" s="109"/>
      <c r="O475" s="109"/>
    </row>
    <row r="476" spans="2:15">
      <c r="B476" s="108"/>
      <c r="C476" s="108"/>
      <c r="D476" s="108"/>
      <c r="E476" s="108"/>
      <c r="F476" s="108"/>
      <c r="G476" s="108"/>
      <c r="H476" s="109"/>
      <c r="I476" s="109"/>
      <c r="J476" s="109"/>
      <c r="K476" s="109"/>
      <c r="L476" s="109"/>
      <c r="M476" s="109"/>
      <c r="N476" s="109"/>
      <c r="O476" s="109"/>
    </row>
    <row r="477" spans="2:15">
      <c r="B477" s="108"/>
      <c r="C477" s="108"/>
      <c r="D477" s="108"/>
      <c r="E477" s="108"/>
      <c r="F477" s="108"/>
      <c r="G477" s="108"/>
      <c r="H477" s="109"/>
      <c r="I477" s="109"/>
      <c r="J477" s="109"/>
      <c r="K477" s="109"/>
      <c r="L477" s="109"/>
      <c r="M477" s="109"/>
      <c r="N477" s="109"/>
      <c r="O477" s="109"/>
    </row>
    <row r="478" spans="2:15">
      <c r="B478" s="108"/>
      <c r="C478" s="108"/>
      <c r="D478" s="108"/>
      <c r="E478" s="108"/>
      <c r="F478" s="108"/>
      <c r="G478" s="108"/>
      <c r="H478" s="109"/>
      <c r="I478" s="109"/>
      <c r="J478" s="109"/>
      <c r="K478" s="109"/>
      <c r="L478" s="109"/>
      <c r="M478" s="109"/>
      <c r="N478" s="109"/>
      <c r="O478" s="109"/>
    </row>
    <row r="479" spans="2:15">
      <c r="B479" s="108"/>
      <c r="C479" s="108"/>
      <c r="D479" s="108"/>
      <c r="E479" s="108"/>
      <c r="F479" s="108"/>
      <c r="G479" s="108"/>
      <c r="H479" s="109"/>
      <c r="I479" s="109"/>
      <c r="J479" s="109"/>
      <c r="K479" s="109"/>
      <c r="L479" s="109"/>
      <c r="M479" s="109"/>
      <c r="N479" s="109"/>
      <c r="O479" s="109"/>
    </row>
    <row r="480" spans="2:15">
      <c r="B480" s="108"/>
      <c r="C480" s="108"/>
      <c r="D480" s="108"/>
      <c r="E480" s="108"/>
      <c r="F480" s="108"/>
      <c r="G480" s="108"/>
      <c r="H480" s="109"/>
      <c r="I480" s="109"/>
      <c r="J480" s="109"/>
      <c r="K480" s="109"/>
      <c r="L480" s="109"/>
      <c r="M480" s="109"/>
      <c r="N480" s="109"/>
      <c r="O480" s="109"/>
    </row>
    <row r="481" spans="2:15">
      <c r="B481" s="108"/>
      <c r="C481" s="108"/>
      <c r="D481" s="108"/>
      <c r="E481" s="108"/>
      <c r="F481" s="108"/>
      <c r="G481" s="108"/>
      <c r="H481" s="109"/>
      <c r="I481" s="109"/>
      <c r="J481" s="109"/>
      <c r="K481" s="109"/>
      <c r="L481" s="109"/>
      <c r="M481" s="109"/>
      <c r="N481" s="109"/>
      <c r="O481" s="109"/>
    </row>
    <row r="482" spans="2:15">
      <c r="B482" s="108"/>
      <c r="C482" s="108"/>
      <c r="D482" s="108"/>
      <c r="E482" s="108"/>
      <c r="F482" s="108"/>
      <c r="G482" s="108"/>
      <c r="H482" s="109"/>
      <c r="I482" s="109"/>
      <c r="J482" s="109"/>
      <c r="K482" s="109"/>
      <c r="L482" s="109"/>
      <c r="M482" s="109"/>
      <c r="N482" s="109"/>
      <c r="O482" s="109"/>
    </row>
    <row r="483" spans="2:15">
      <c r="B483" s="108"/>
      <c r="C483" s="108"/>
      <c r="D483" s="108"/>
      <c r="E483" s="108"/>
      <c r="F483" s="108"/>
      <c r="G483" s="108"/>
      <c r="H483" s="109"/>
      <c r="I483" s="109"/>
      <c r="J483" s="109"/>
      <c r="K483" s="109"/>
      <c r="L483" s="109"/>
      <c r="M483" s="109"/>
      <c r="N483" s="109"/>
      <c r="O483" s="109"/>
    </row>
    <row r="484" spans="2:15">
      <c r="B484" s="108"/>
      <c r="C484" s="108"/>
      <c r="D484" s="108"/>
      <c r="E484" s="108"/>
      <c r="F484" s="108"/>
      <c r="G484" s="108"/>
      <c r="H484" s="109"/>
      <c r="I484" s="109"/>
      <c r="J484" s="109"/>
      <c r="K484" s="109"/>
      <c r="L484" s="109"/>
      <c r="M484" s="109"/>
      <c r="N484" s="109"/>
      <c r="O484" s="109"/>
    </row>
    <row r="485" spans="2:15">
      <c r="B485" s="108"/>
      <c r="C485" s="108"/>
      <c r="D485" s="108"/>
      <c r="E485" s="108"/>
      <c r="F485" s="108"/>
      <c r="G485" s="108"/>
      <c r="H485" s="109"/>
      <c r="I485" s="109"/>
      <c r="J485" s="109"/>
      <c r="K485" s="109"/>
      <c r="L485" s="109"/>
      <c r="M485" s="109"/>
      <c r="N485" s="109"/>
      <c r="O485" s="109"/>
    </row>
    <row r="486" spans="2:15">
      <c r="B486" s="108"/>
      <c r="C486" s="108"/>
      <c r="D486" s="108"/>
      <c r="E486" s="108"/>
      <c r="F486" s="108"/>
      <c r="G486" s="108"/>
      <c r="H486" s="109"/>
      <c r="I486" s="109"/>
      <c r="J486" s="109"/>
      <c r="K486" s="109"/>
      <c r="L486" s="109"/>
      <c r="M486" s="109"/>
      <c r="N486" s="109"/>
      <c r="O486" s="109"/>
    </row>
    <row r="487" spans="2:15">
      <c r="B487" s="108"/>
      <c r="C487" s="108"/>
      <c r="D487" s="108"/>
      <c r="E487" s="108"/>
      <c r="F487" s="108"/>
      <c r="G487" s="108"/>
      <c r="H487" s="109"/>
      <c r="I487" s="109"/>
      <c r="J487" s="109"/>
      <c r="K487" s="109"/>
      <c r="L487" s="109"/>
      <c r="M487" s="109"/>
      <c r="N487" s="109"/>
      <c r="O487" s="109"/>
    </row>
    <row r="488" spans="2:15">
      <c r="B488" s="108"/>
      <c r="C488" s="108"/>
      <c r="D488" s="108"/>
      <c r="E488" s="108"/>
      <c r="F488" s="108"/>
      <c r="G488" s="108"/>
      <c r="H488" s="109"/>
      <c r="I488" s="109"/>
      <c r="J488" s="109"/>
      <c r="K488" s="109"/>
      <c r="L488" s="109"/>
      <c r="M488" s="109"/>
      <c r="N488" s="109"/>
      <c r="O488" s="109"/>
    </row>
    <row r="489" spans="2:15">
      <c r="B489" s="108"/>
      <c r="C489" s="108"/>
      <c r="D489" s="108"/>
      <c r="E489" s="108"/>
      <c r="F489" s="108"/>
      <c r="G489" s="108"/>
      <c r="H489" s="109"/>
      <c r="I489" s="109"/>
      <c r="J489" s="109"/>
      <c r="K489" s="109"/>
      <c r="L489" s="109"/>
      <c r="M489" s="109"/>
      <c r="N489" s="109"/>
      <c r="O489" s="109"/>
    </row>
    <row r="490" spans="2:15">
      <c r="B490" s="108"/>
      <c r="C490" s="108"/>
      <c r="D490" s="108"/>
      <c r="E490" s="108"/>
      <c r="F490" s="108"/>
      <c r="G490" s="108"/>
      <c r="H490" s="109"/>
      <c r="I490" s="109"/>
      <c r="J490" s="109"/>
      <c r="K490" s="109"/>
      <c r="L490" s="109"/>
      <c r="M490" s="109"/>
      <c r="N490" s="109"/>
      <c r="O490" s="109"/>
    </row>
    <row r="491" spans="2:15">
      <c r="B491" s="108"/>
      <c r="C491" s="108"/>
      <c r="D491" s="108"/>
      <c r="E491" s="108"/>
      <c r="F491" s="108"/>
      <c r="G491" s="108"/>
      <c r="H491" s="109"/>
      <c r="I491" s="109"/>
      <c r="J491" s="109"/>
      <c r="K491" s="109"/>
      <c r="L491" s="109"/>
      <c r="M491" s="109"/>
      <c r="N491" s="109"/>
      <c r="O491" s="109"/>
    </row>
    <row r="492" spans="2:15">
      <c r="B492" s="108"/>
      <c r="C492" s="108"/>
      <c r="D492" s="108"/>
      <c r="E492" s="108"/>
      <c r="F492" s="108"/>
      <c r="G492" s="108"/>
      <c r="H492" s="109"/>
      <c r="I492" s="109"/>
      <c r="J492" s="109"/>
      <c r="K492" s="109"/>
      <c r="L492" s="109"/>
      <c r="M492" s="109"/>
      <c r="N492" s="109"/>
      <c r="O492" s="109"/>
    </row>
    <row r="493" spans="2:15">
      <c r="B493" s="108"/>
      <c r="C493" s="108"/>
      <c r="D493" s="108"/>
      <c r="E493" s="108"/>
      <c r="F493" s="108"/>
      <c r="G493" s="108"/>
      <c r="H493" s="109"/>
      <c r="I493" s="109"/>
      <c r="J493" s="109"/>
      <c r="K493" s="109"/>
      <c r="L493" s="109"/>
      <c r="M493" s="109"/>
      <c r="N493" s="109"/>
      <c r="O493" s="109"/>
    </row>
    <row r="494" spans="2:15">
      <c r="B494" s="108"/>
      <c r="C494" s="108"/>
      <c r="D494" s="108"/>
      <c r="E494" s="108"/>
      <c r="F494" s="108"/>
      <c r="G494" s="108"/>
      <c r="H494" s="109"/>
      <c r="I494" s="109"/>
      <c r="J494" s="109"/>
      <c r="K494" s="109"/>
      <c r="L494" s="109"/>
      <c r="M494" s="109"/>
      <c r="N494" s="109"/>
      <c r="O494" s="109"/>
    </row>
    <row r="495" spans="2:15">
      <c r="B495" s="108"/>
      <c r="C495" s="108"/>
      <c r="D495" s="108"/>
      <c r="E495" s="108"/>
      <c r="F495" s="108"/>
      <c r="G495" s="108"/>
      <c r="H495" s="109"/>
      <c r="I495" s="109"/>
      <c r="J495" s="109"/>
      <c r="K495" s="109"/>
      <c r="L495" s="109"/>
      <c r="M495" s="109"/>
      <c r="N495" s="109"/>
      <c r="O495" s="109"/>
    </row>
    <row r="496" spans="2:15">
      <c r="B496" s="108"/>
      <c r="C496" s="108"/>
      <c r="D496" s="108"/>
      <c r="E496" s="108"/>
      <c r="F496" s="108"/>
      <c r="G496" s="108"/>
      <c r="H496" s="109"/>
      <c r="I496" s="109"/>
      <c r="J496" s="109"/>
      <c r="K496" s="109"/>
      <c r="L496" s="109"/>
      <c r="M496" s="109"/>
      <c r="N496" s="109"/>
      <c r="O496" s="109"/>
    </row>
    <row r="497" spans="2:15">
      <c r="B497" s="108"/>
      <c r="C497" s="108"/>
      <c r="D497" s="108"/>
      <c r="E497" s="108"/>
      <c r="F497" s="108"/>
      <c r="G497" s="108"/>
      <c r="H497" s="109"/>
      <c r="I497" s="109"/>
      <c r="J497" s="109"/>
      <c r="K497" s="109"/>
      <c r="L497" s="109"/>
      <c r="M497" s="109"/>
      <c r="N497" s="109"/>
      <c r="O497" s="109"/>
    </row>
    <row r="498" spans="2:15">
      <c r="B498" s="108"/>
      <c r="C498" s="108"/>
      <c r="D498" s="108"/>
      <c r="E498" s="108"/>
      <c r="F498" s="108"/>
      <c r="G498" s="108"/>
      <c r="H498" s="109"/>
      <c r="I498" s="109"/>
      <c r="J498" s="109"/>
      <c r="K498" s="109"/>
      <c r="L498" s="109"/>
      <c r="M498" s="109"/>
      <c r="N498" s="109"/>
      <c r="O498" s="109"/>
    </row>
    <row r="499" spans="2:15">
      <c r="B499" s="108"/>
      <c r="C499" s="108"/>
      <c r="D499" s="108"/>
      <c r="E499" s="108"/>
      <c r="F499" s="108"/>
      <c r="G499" s="108"/>
      <c r="H499" s="109"/>
      <c r="I499" s="109"/>
      <c r="J499" s="109"/>
      <c r="K499" s="109"/>
      <c r="L499" s="109"/>
      <c r="M499" s="109"/>
      <c r="N499" s="109"/>
      <c r="O499" s="109"/>
    </row>
    <row r="500" spans="2:15">
      <c r="B500" s="108"/>
      <c r="C500" s="108"/>
      <c r="D500" s="108"/>
      <c r="E500" s="108"/>
      <c r="F500" s="108"/>
      <c r="G500" s="108"/>
      <c r="H500" s="109"/>
      <c r="I500" s="109"/>
      <c r="J500" s="109"/>
      <c r="K500" s="109"/>
      <c r="L500" s="109"/>
      <c r="M500" s="109"/>
      <c r="N500" s="109"/>
      <c r="O500" s="109"/>
    </row>
  </sheetData>
  <sheetProtection sheet="1" objects="1" scenarios="1"/>
  <mergeCells count="2">
    <mergeCell ref="B6:O6"/>
    <mergeCell ref="B7:O7"/>
  </mergeCells>
  <phoneticPr fontId="4" type="noConversion"/>
  <dataValidations count="4">
    <dataValidation allowBlank="1" showInputMessage="1" showErrorMessage="1" sqref="A1 B34 K9 B36:I36 B14 B16"/>
    <dataValidation type="list" allowBlank="1" showInputMessage="1" showErrorMessage="1" sqref="E12:E35 E37:E357">
      <formula1>#REF!</formula1>
    </dataValidation>
    <dataValidation type="list" allowBlank="1" showInputMessage="1" showErrorMessage="1" sqref="H12:H35 H37:H357">
      <formula1>#REF!</formula1>
    </dataValidation>
    <dataValidation type="list" allowBlank="1" showInputMessage="1" showErrorMessage="1" sqref="G12:G35 G37:G363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N57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42" style="2" customWidth="1"/>
    <col min="4" max="4" width="6.42578125" style="2" bestFit="1" customWidth="1"/>
    <col min="5" max="5" width="11.28515625" style="2" bestFit="1" customWidth="1"/>
    <col min="6" max="6" width="5.28515625" style="2" bestFit="1" customWidth="1"/>
    <col min="7" max="7" width="12" style="2" bestFit="1" customWidth="1"/>
    <col min="8" max="8" width="10.140625" style="1" bestFit="1" customWidth="1"/>
    <col min="9" max="9" width="9.5703125" style="1" bestFit="1" customWidth="1"/>
    <col min="10" max="10" width="8.28515625" style="1" bestFit="1" customWidth="1"/>
    <col min="11" max="11" width="9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135</v>
      </c>
      <c r="C1" s="67" t="s" vm="1">
        <v>209</v>
      </c>
    </row>
    <row r="2" spans="2:14">
      <c r="B2" s="46" t="s">
        <v>134</v>
      </c>
      <c r="C2" s="67" t="s">
        <v>210</v>
      </c>
    </row>
    <row r="3" spans="2:14">
      <c r="B3" s="46" t="s">
        <v>136</v>
      </c>
      <c r="C3" s="67" t="s">
        <v>211</v>
      </c>
    </row>
    <row r="4" spans="2:14">
      <c r="B4" s="46" t="s">
        <v>137</v>
      </c>
      <c r="C4" s="67">
        <v>2144</v>
      </c>
    </row>
    <row r="6" spans="2:14" ht="26.25" customHeight="1">
      <c r="B6" s="145" t="s">
        <v>160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7"/>
    </row>
    <row r="7" spans="2:14" ht="26.25" customHeight="1">
      <c r="B7" s="145" t="s">
        <v>207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7"/>
    </row>
    <row r="8" spans="2:14" s="3" customFormat="1" ht="74.25" customHeight="1">
      <c r="B8" s="21" t="s">
        <v>108</v>
      </c>
      <c r="C8" s="29" t="s">
        <v>43</v>
      </c>
      <c r="D8" s="29" t="s">
        <v>112</v>
      </c>
      <c r="E8" s="29" t="s">
        <v>110</v>
      </c>
      <c r="F8" s="29" t="s">
        <v>61</v>
      </c>
      <c r="G8" s="29" t="s">
        <v>96</v>
      </c>
      <c r="H8" s="29" t="s">
        <v>187</v>
      </c>
      <c r="I8" s="29" t="s">
        <v>186</v>
      </c>
      <c r="J8" s="29" t="s">
        <v>201</v>
      </c>
      <c r="K8" s="29" t="s">
        <v>57</v>
      </c>
      <c r="L8" s="29" t="s">
        <v>54</v>
      </c>
      <c r="M8" s="29" t="s">
        <v>138</v>
      </c>
      <c r="N8" s="13" t="s">
        <v>140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194</v>
      </c>
      <c r="I9" s="31"/>
      <c r="J9" s="15" t="s">
        <v>190</v>
      </c>
      <c r="K9" s="15" t="s">
        <v>190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87" t="s">
        <v>204</v>
      </c>
      <c r="C11" s="99"/>
      <c r="D11" s="99"/>
      <c r="E11" s="99"/>
      <c r="F11" s="99"/>
      <c r="G11" s="99"/>
      <c r="H11" s="82"/>
      <c r="I11" s="84"/>
      <c r="J11" s="99"/>
      <c r="K11" s="82">
        <v>1252.3551669899998</v>
      </c>
      <c r="L11" s="99"/>
      <c r="M11" s="83">
        <f>IFERROR(K11/$K$11,0)</f>
        <v>1</v>
      </c>
      <c r="N11" s="83">
        <f>K11/'סכום נכסי הקרן'!$C$42</f>
        <v>4.8317559644036395E-3</v>
      </c>
    </row>
    <row r="12" spans="2:14">
      <c r="B12" s="91" t="s">
        <v>182</v>
      </c>
      <c r="C12" s="99"/>
      <c r="D12" s="99"/>
      <c r="E12" s="99"/>
      <c r="F12" s="99"/>
      <c r="G12" s="99"/>
      <c r="H12" s="82"/>
      <c r="I12" s="84"/>
      <c r="J12" s="99"/>
      <c r="K12" s="82">
        <v>649.93512626799998</v>
      </c>
      <c r="L12" s="99"/>
      <c r="M12" s="83">
        <f t="shared" ref="M12:M24" si="0">IFERROR(K12/$K$11,0)</f>
        <v>0.51897029165464348</v>
      </c>
      <c r="N12" s="83">
        <f>K12/'סכום נכסי הקרן'!$C$42</f>
        <v>2.5075378020506202E-3</v>
      </c>
    </row>
    <row r="13" spans="2:14">
      <c r="B13" s="88" t="s">
        <v>205</v>
      </c>
      <c r="C13" s="71"/>
      <c r="D13" s="71"/>
      <c r="E13" s="71"/>
      <c r="F13" s="71"/>
      <c r="G13" s="71"/>
      <c r="H13" s="79"/>
      <c r="I13" s="81"/>
      <c r="J13" s="71"/>
      <c r="K13" s="79">
        <v>649.93512626799998</v>
      </c>
      <c r="L13" s="71"/>
      <c r="M13" s="80">
        <f t="shared" si="0"/>
        <v>0.51897029165464348</v>
      </c>
      <c r="N13" s="80">
        <f>K13/'סכום נכסי הקרן'!$C$42</f>
        <v>2.5075378020506202E-3</v>
      </c>
    </row>
    <row r="14" spans="2:14">
      <c r="B14" s="75" t="s">
        <v>932</v>
      </c>
      <c r="C14" s="99" t="s">
        <v>933</v>
      </c>
      <c r="D14" s="85" t="s">
        <v>113</v>
      </c>
      <c r="E14" s="99" t="s">
        <v>934</v>
      </c>
      <c r="F14" s="85" t="s">
        <v>935</v>
      </c>
      <c r="G14" s="85" t="s">
        <v>122</v>
      </c>
      <c r="H14" s="82">
        <v>124.14771399999999</v>
      </c>
      <c r="I14" s="84">
        <v>335.31</v>
      </c>
      <c r="J14" s="99"/>
      <c r="K14" s="82">
        <v>0.41627969599999992</v>
      </c>
      <c r="L14" s="83">
        <v>6.5418671822325535E-7</v>
      </c>
      <c r="M14" s="83">
        <f t="shared" si="0"/>
        <v>3.3239747555041942E-4</v>
      </c>
      <c r="N14" s="83">
        <f>K14/'סכום נכסי הקרן'!$C$42</f>
        <v>1.6060634850434519E-6</v>
      </c>
    </row>
    <row r="15" spans="2:14">
      <c r="B15" s="75" t="s">
        <v>936</v>
      </c>
      <c r="C15" s="99" t="s">
        <v>937</v>
      </c>
      <c r="D15" s="85" t="s">
        <v>113</v>
      </c>
      <c r="E15" s="99" t="s">
        <v>938</v>
      </c>
      <c r="F15" s="85" t="s">
        <v>935</v>
      </c>
      <c r="G15" s="85" t="s">
        <v>122</v>
      </c>
      <c r="H15" s="82">
        <v>1.5149999999999999E-3</v>
      </c>
      <c r="I15" s="84">
        <v>336.23</v>
      </c>
      <c r="J15" s="99"/>
      <c r="K15" s="82">
        <v>5.1330000000000015E-6</v>
      </c>
      <c r="L15" s="83">
        <v>4.5444672112086244E-12</v>
      </c>
      <c r="M15" s="83">
        <f t="shared" si="0"/>
        <v>4.0986775439566571E-9</v>
      </c>
      <c r="N15" s="83">
        <f>K15/'סכום נכסי הקרן'!$C$42</f>
        <v>1.9803809669179836E-11</v>
      </c>
    </row>
    <row r="16" spans="2:14">
      <c r="B16" s="75" t="s">
        <v>939</v>
      </c>
      <c r="C16" s="99" t="s">
        <v>940</v>
      </c>
      <c r="D16" s="85" t="s">
        <v>113</v>
      </c>
      <c r="E16" s="99" t="s">
        <v>938</v>
      </c>
      <c r="F16" s="85" t="s">
        <v>935</v>
      </c>
      <c r="G16" s="85" t="s">
        <v>122</v>
      </c>
      <c r="H16" s="82">
        <v>3.8700000000000002E-3</v>
      </c>
      <c r="I16" s="84">
        <v>360.28</v>
      </c>
      <c r="J16" s="99"/>
      <c r="K16" s="82">
        <v>1.3925E-5</v>
      </c>
      <c r="L16" s="83">
        <v>1.988421559983303E-11</v>
      </c>
      <c r="M16" s="83">
        <f t="shared" si="0"/>
        <v>1.11190502239619E-8</v>
      </c>
      <c r="N16" s="83">
        <f>K16/'סכום נכסי הקרן'!$C$42</f>
        <v>5.3724537238131532E-11</v>
      </c>
    </row>
    <row r="17" spans="2:14">
      <c r="B17" s="75" t="s">
        <v>941</v>
      </c>
      <c r="C17" s="99" t="s">
        <v>942</v>
      </c>
      <c r="D17" s="85" t="s">
        <v>113</v>
      </c>
      <c r="E17" s="99" t="s">
        <v>943</v>
      </c>
      <c r="F17" s="85" t="s">
        <v>935</v>
      </c>
      <c r="G17" s="85" t="s">
        <v>122</v>
      </c>
      <c r="H17" s="82">
        <v>19000</v>
      </c>
      <c r="I17" s="84">
        <v>3418.52</v>
      </c>
      <c r="J17" s="99"/>
      <c r="K17" s="82">
        <v>649.51880000000006</v>
      </c>
      <c r="L17" s="83">
        <v>3.3683225221999048E-3</v>
      </c>
      <c r="M17" s="83">
        <f t="shared" si="0"/>
        <v>0.5186378569915594</v>
      </c>
      <c r="N17" s="83">
        <f>K17/'סכום נכסי הקרן'!$C$42</f>
        <v>2.5059315588844889E-3</v>
      </c>
    </row>
    <row r="18" spans="2:14">
      <c r="B18" s="75" t="s">
        <v>944</v>
      </c>
      <c r="C18" s="99" t="s">
        <v>945</v>
      </c>
      <c r="D18" s="85" t="s">
        <v>113</v>
      </c>
      <c r="E18" s="99" t="s">
        <v>943</v>
      </c>
      <c r="F18" s="85" t="s">
        <v>935</v>
      </c>
      <c r="G18" s="85" t="s">
        <v>122</v>
      </c>
      <c r="H18" s="82">
        <v>1.9350000000000001E-3</v>
      </c>
      <c r="I18" s="84">
        <v>336</v>
      </c>
      <c r="J18" s="99"/>
      <c r="K18" s="82">
        <v>6.4790000000000001E-6</v>
      </c>
      <c r="L18" s="83">
        <v>4.517393414413612E-12</v>
      </c>
      <c r="M18" s="83">
        <f t="shared" si="0"/>
        <v>5.1734525243123268E-9</v>
      </c>
      <c r="N18" s="83">
        <f>K18/'סכום נכסי הקרן'!$C$42</f>
        <v>2.499686009090515E-11</v>
      </c>
    </row>
    <row r="19" spans="2:14">
      <c r="B19" s="75" t="s">
        <v>946</v>
      </c>
      <c r="C19" s="99" t="s">
        <v>947</v>
      </c>
      <c r="D19" s="85" t="s">
        <v>113</v>
      </c>
      <c r="E19" s="99" t="s">
        <v>943</v>
      </c>
      <c r="F19" s="85" t="s">
        <v>935</v>
      </c>
      <c r="G19" s="85" t="s">
        <v>122</v>
      </c>
      <c r="H19" s="82">
        <v>5.764E-3</v>
      </c>
      <c r="I19" s="84">
        <v>364.02</v>
      </c>
      <c r="J19" s="99"/>
      <c r="K19" s="82">
        <v>2.1035000000000004E-5</v>
      </c>
      <c r="L19" s="83">
        <v>2.5899968525067744E-11</v>
      </c>
      <c r="M19" s="83">
        <f t="shared" si="0"/>
        <v>1.6796353426286434E-8</v>
      </c>
      <c r="N19" s="83">
        <f>K19/'סכום נכסי הקרן'!$C$42</f>
        <v>8.1155880847690989E-11</v>
      </c>
    </row>
    <row r="20" spans="2:14">
      <c r="B20" s="72"/>
      <c r="C20" s="99"/>
      <c r="D20" s="99"/>
      <c r="E20" s="99"/>
      <c r="F20" s="99"/>
      <c r="G20" s="99"/>
      <c r="H20" s="82"/>
      <c r="I20" s="84"/>
      <c r="J20" s="99"/>
      <c r="K20" s="99"/>
      <c r="L20" s="99"/>
      <c r="M20" s="83"/>
      <c r="N20" s="99"/>
    </row>
    <row r="21" spans="2:14">
      <c r="B21" s="91" t="s">
        <v>181</v>
      </c>
      <c r="C21" s="99"/>
      <c r="D21" s="99"/>
      <c r="E21" s="99"/>
      <c r="F21" s="99"/>
      <c r="G21" s="99"/>
      <c r="H21" s="82"/>
      <c r="I21" s="84"/>
      <c r="J21" s="99"/>
      <c r="K21" s="82">
        <v>602.42004072199995</v>
      </c>
      <c r="L21" s="99"/>
      <c r="M21" s="83">
        <f t="shared" si="0"/>
        <v>0.48102970834535658</v>
      </c>
      <c r="N21" s="83">
        <f>K21/'סכום נכסי הקרן'!$C$42</f>
        <v>2.3242181623530198E-3</v>
      </c>
    </row>
    <row r="22" spans="2:14">
      <c r="B22" s="88" t="s">
        <v>206</v>
      </c>
      <c r="C22" s="71"/>
      <c r="D22" s="71"/>
      <c r="E22" s="71"/>
      <c r="F22" s="71"/>
      <c r="G22" s="71"/>
      <c r="H22" s="79"/>
      <c r="I22" s="81"/>
      <c r="J22" s="71"/>
      <c r="K22" s="79">
        <v>602.42004072199995</v>
      </c>
      <c r="L22" s="71"/>
      <c r="M22" s="80">
        <f t="shared" si="0"/>
        <v>0.48102970834535658</v>
      </c>
      <c r="N22" s="80">
        <f>K22/'סכום נכסי הקרן'!$C$42</f>
        <v>2.3242181623530198E-3</v>
      </c>
    </row>
    <row r="23" spans="2:14">
      <c r="B23" s="75" t="s">
        <v>948</v>
      </c>
      <c r="C23" s="99" t="s">
        <v>949</v>
      </c>
      <c r="D23" s="85" t="s">
        <v>114</v>
      </c>
      <c r="E23" s="99"/>
      <c r="F23" s="85" t="s">
        <v>935</v>
      </c>
      <c r="G23" s="85" t="s">
        <v>121</v>
      </c>
      <c r="H23" s="82">
        <v>649.84149200000002</v>
      </c>
      <c r="I23" s="84">
        <v>8904</v>
      </c>
      <c r="J23" s="99"/>
      <c r="K23" s="82">
        <v>203.61597841599999</v>
      </c>
      <c r="L23" s="83">
        <v>2.0214786654451469E-5</v>
      </c>
      <c r="M23" s="83">
        <f t="shared" si="0"/>
        <v>0.16258644814424747</v>
      </c>
      <c r="N23" s="83">
        <f>K23/'סכום נכסי הקרן'!$C$42</f>
        <v>7.8557804055217077E-4</v>
      </c>
    </row>
    <row r="24" spans="2:14">
      <c r="B24" s="75" t="s">
        <v>950</v>
      </c>
      <c r="C24" s="99" t="s">
        <v>951</v>
      </c>
      <c r="D24" s="85" t="s">
        <v>114</v>
      </c>
      <c r="E24" s="99"/>
      <c r="F24" s="85" t="s">
        <v>935</v>
      </c>
      <c r="G24" s="85" t="s">
        <v>121</v>
      </c>
      <c r="H24" s="82">
        <v>1129.4479200000001</v>
      </c>
      <c r="I24" s="84">
        <v>10034</v>
      </c>
      <c r="J24" s="99"/>
      <c r="K24" s="82">
        <v>398.80406230599999</v>
      </c>
      <c r="L24" s="83">
        <v>2.6309951105959918E-5</v>
      </c>
      <c r="M24" s="83">
        <f t="shared" si="0"/>
        <v>0.31844326020110914</v>
      </c>
      <c r="N24" s="83">
        <f>K24/'סכום נכסי הקרן'!$C$42</f>
        <v>1.5386401218008491E-3</v>
      </c>
    </row>
    <row r="25" spans="2:14">
      <c r="B25" s="72"/>
      <c r="C25" s="99"/>
      <c r="D25" s="99"/>
      <c r="E25" s="99"/>
      <c r="F25" s="99"/>
      <c r="G25" s="99"/>
      <c r="H25" s="82"/>
      <c r="I25" s="84"/>
      <c r="J25" s="99"/>
      <c r="K25" s="99"/>
      <c r="L25" s="99"/>
      <c r="M25" s="83"/>
      <c r="N25" s="99"/>
    </row>
    <row r="26" spans="2:14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</row>
    <row r="27" spans="2:14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</row>
    <row r="28" spans="2:14">
      <c r="B28" s="116" t="s">
        <v>202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</row>
    <row r="29" spans="2:14">
      <c r="B29" s="116" t="s">
        <v>105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</row>
    <row r="30" spans="2:14">
      <c r="B30" s="116" t="s">
        <v>185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</row>
    <row r="31" spans="2:14">
      <c r="B31" s="116" t="s">
        <v>193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</row>
    <row r="32" spans="2:14">
      <c r="B32" s="116" t="s">
        <v>200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</row>
    <row r="33" spans="2:14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2:14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</row>
    <row r="36" spans="2:14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</row>
    <row r="37" spans="2:14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</row>
    <row r="38" spans="2:14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</row>
    <row r="39" spans="2:14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</row>
    <row r="40" spans="2:14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</row>
    <row r="41" spans="2:14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</row>
    <row r="42" spans="2:14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</row>
    <row r="43" spans="2:14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</row>
    <row r="44" spans="2:14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</row>
    <row r="45" spans="2:14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</row>
    <row r="46" spans="2:14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</row>
    <row r="47" spans="2:14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</row>
    <row r="48" spans="2:14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</row>
    <row r="49" spans="2:14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</row>
    <row r="50" spans="2:14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</row>
    <row r="51" spans="2:14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</row>
    <row r="52" spans="2:14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</row>
    <row r="53" spans="2:14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</row>
    <row r="54" spans="2:14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</row>
    <row r="55" spans="2:14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</row>
    <row r="56" spans="2:14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</row>
    <row r="57" spans="2:14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</row>
    <row r="58" spans="2:14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</row>
    <row r="59" spans="2:14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</row>
    <row r="60" spans="2:14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</row>
    <row r="61" spans="2:14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</row>
    <row r="62" spans="2:14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2:14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</row>
    <row r="64" spans="2:14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</row>
    <row r="65" spans="2:14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</row>
    <row r="66" spans="2:14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</row>
    <row r="67" spans="2:14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</row>
    <row r="68" spans="2:14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</row>
    <row r="69" spans="2:14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</row>
    <row r="70" spans="2:14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2:14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</row>
    <row r="72" spans="2:14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</row>
    <row r="73" spans="2:14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</row>
    <row r="74" spans="2:14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</row>
    <row r="75" spans="2:14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</row>
    <row r="76" spans="2:14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</row>
    <row r="77" spans="2:14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</row>
    <row r="78" spans="2:14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</row>
    <row r="79" spans="2:14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</row>
    <row r="80" spans="2:14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</row>
    <row r="81" spans="2:14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</row>
    <row r="82" spans="2:14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</row>
    <row r="83" spans="2:14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</row>
    <row r="84" spans="2:14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</row>
    <row r="85" spans="2:14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</row>
    <row r="86" spans="2:14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</row>
    <row r="87" spans="2:14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</row>
    <row r="88" spans="2:14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</row>
    <row r="89" spans="2:14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</row>
    <row r="90" spans="2:14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</row>
    <row r="91" spans="2:14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</row>
    <row r="92" spans="2:14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</row>
    <row r="93" spans="2:14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</row>
    <row r="94" spans="2:14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</row>
    <row r="95" spans="2:14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</row>
    <row r="96" spans="2:14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</row>
    <row r="97" spans="2:14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</row>
    <row r="98" spans="2:14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</row>
    <row r="99" spans="2:14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</row>
    <row r="100" spans="2:14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</row>
    <row r="101" spans="2:14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</row>
    <row r="102" spans="2:14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</row>
    <row r="103" spans="2:14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</row>
    <row r="104" spans="2:14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</row>
    <row r="105" spans="2:14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</row>
    <row r="106" spans="2:14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</row>
    <row r="107" spans="2:14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</row>
    <row r="108" spans="2:14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</row>
    <row r="109" spans="2:14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</row>
    <row r="110" spans="2:14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</row>
    <row r="111" spans="2:14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</row>
    <row r="112" spans="2:14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</row>
    <row r="113" spans="2:14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</row>
    <row r="114" spans="2:14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</row>
    <row r="115" spans="2:14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</row>
    <row r="116" spans="2:14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</row>
    <row r="117" spans="2:14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</row>
    <row r="118" spans="2:14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</row>
    <row r="119" spans="2:14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</row>
    <row r="120" spans="2:14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</row>
    <row r="121" spans="2:14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</row>
    <row r="122" spans="2:14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</row>
    <row r="123" spans="2:14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</row>
    <row r="124" spans="2:14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</row>
    <row r="125" spans="2:14">
      <c r="B125" s="108"/>
      <c r="C125" s="108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</row>
    <row r="126" spans="2:14">
      <c r="B126" s="108"/>
      <c r="C126" s="108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</row>
    <row r="127" spans="2:14">
      <c r="B127" s="108"/>
      <c r="C127" s="108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</row>
    <row r="128" spans="2:14">
      <c r="B128" s="108"/>
      <c r="C128" s="108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</row>
    <row r="129" spans="2:14">
      <c r="B129" s="108"/>
      <c r="C129" s="108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</row>
    <row r="130" spans="2:14">
      <c r="B130" s="108"/>
      <c r="C130" s="108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</row>
    <row r="131" spans="2:14">
      <c r="B131" s="108"/>
      <c r="C131" s="108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</row>
    <row r="132" spans="2:14">
      <c r="B132" s="108"/>
      <c r="C132" s="108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</row>
    <row r="133" spans="2:14">
      <c r="B133" s="108"/>
      <c r="C133" s="108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</row>
    <row r="134" spans="2:14">
      <c r="B134" s="108"/>
      <c r="C134" s="108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</row>
    <row r="135" spans="2:14">
      <c r="B135" s="108"/>
      <c r="C135" s="108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</row>
    <row r="136" spans="2:14">
      <c r="B136" s="108"/>
      <c r="C136" s="108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</row>
    <row r="137" spans="2:14">
      <c r="B137" s="108"/>
      <c r="C137" s="108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</row>
    <row r="138" spans="2:14">
      <c r="B138" s="108"/>
      <c r="C138" s="108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</row>
    <row r="139" spans="2:14">
      <c r="B139" s="108"/>
      <c r="C139" s="108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</row>
    <row r="140" spans="2:14">
      <c r="B140" s="108"/>
      <c r="C140" s="108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</row>
    <row r="141" spans="2:14">
      <c r="B141" s="108"/>
      <c r="C141" s="108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</row>
    <row r="142" spans="2:14">
      <c r="B142" s="108"/>
      <c r="C142" s="108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</row>
    <row r="143" spans="2:14">
      <c r="B143" s="108"/>
      <c r="C143" s="108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</row>
    <row r="144" spans="2:14">
      <c r="B144" s="108"/>
      <c r="C144" s="108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</row>
    <row r="145" spans="2:14">
      <c r="B145" s="108"/>
      <c r="C145" s="108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</row>
    <row r="146" spans="2:14">
      <c r="B146" s="108"/>
      <c r="C146" s="108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</row>
    <row r="147" spans="2:14">
      <c r="B147" s="108"/>
      <c r="C147" s="108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</row>
    <row r="148" spans="2:14">
      <c r="B148" s="108"/>
      <c r="C148" s="108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</row>
    <row r="149" spans="2:14">
      <c r="B149" s="108"/>
      <c r="C149" s="108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</row>
    <row r="150" spans="2:14">
      <c r="B150" s="108"/>
      <c r="C150" s="108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</row>
    <row r="151" spans="2:14">
      <c r="B151" s="108"/>
      <c r="C151" s="108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</row>
    <row r="152" spans="2:14">
      <c r="B152" s="108"/>
      <c r="C152" s="108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</row>
    <row r="153" spans="2:14">
      <c r="B153" s="108"/>
      <c r="C153" s="108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</row>
    <row r="154" spans="2:14">
      <c r="B154" s="108"/>
      <c r="C154" s="108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</row>
    <row r="155" spans="2:14">
      <c r="B155" s="108"/>
      <c r="C155" s="108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</row>
    <row r="156" spans="2:14">
      <c r="B156" s="108"/>
      <c r="C156" s="108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</row>
    <row r="157" spans="2:14">
      <c r="B157" s="108"/>
      <c r="C157" s="108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</row>
    <row r="158" spans="2:14">
      <c r="B158" s="108"/>
      <c r="C158" s="108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</row>
    <row r="159" spans="2:14">
      <c r="B159" s="108"/>
      <c r="C159" s="108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</row>
    <row r="160" spans="2:14">
      <c r="B160" s="108"/>
      <c r="C160" s="108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</row>
    <row r="161" spans="2:14">
      <c r="B161" s="108"/>
      <c r="C161" s="108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</row>
    <row r="162" spans="2:14">
      <c r="B162" s="108"/>
      <c r="C162" s="108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</row>
    <row r="163" spans="2:14">
      <c r="B163" s="108"/>
      <c r="C163" s="108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</row>
    <row r="164" spans="2:14">
      <c r="B164" s="108"/>
      <c r="C164" s="108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</row>
    <row r="165" spans="2:14">
      <c r="B165" s="108"/>
      <c r="C165" s="108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</row>
    <row r="166" spans="2:14">
      <c r="B166" s="108"/>
      <c r="C166" s="108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</row>
    <row r="167" spans="2:14">
      <c r="B167" s="108"/>
      <c r="C167" s="108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</row>
    <row r="168" spans="2:14">
      <c r="B168" s="108"/>
      <c r="C168" s="108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</row>
    <row r="169" spans="2:14">
      <c r="B169" s="108"/>
      <c r="C169" s="108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</row>
    <row r="170" spans="2:14">
      <c r="B170" s="108"/>
      <c r="C170" s="108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</row>
    <row r="171" spans="2:14">
      <c r="B171" s="108"/>
      <c r="C171" s="108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</row>
    <row r="172" spans="2:14">
      <c r="B172" s="108"/>
      <c r="C172" s="108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</row>
    <row r="173" spans="2:14">
      <c r="B173" s="108"/>
      <c r="C173" s="108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</row>
    <row r="174" spans="2:14">
      <c r="B174" s="108"/>
      <c r="C174" s="108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</row>
    <row r="175" spans="2:14">
      <c r="B175" s="108"/>
      <c r="C175" s="108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</row>
    <row r="176" spans="2:14">
      <c r="B176" s="108"/>
      <c r="C176" s="108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</row>
    <row r="177" spans="2:14">
      <c r="B177" s="108"/>
      <c r="C177" s="108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</row>
    <row r="178" spans="2:14">
      <c r="B178" s="108"/>
      <c r="C178" s="108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</row>
    <row r="179" spans="2:14">
      <c r="B179" s="108"/>
      <c r="C179" s="108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</row>
    <row r="180" spans="2:14">
      <c r="B180" s="108"/>
      <c r="C180" s="108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</row>
    <row r="181" spans="2:14">
      <c r="B181" s="108"/>
      <c r="C181" s="108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</row>
    <row r="182" spans="2:14">
      <c r="B182" s="108"/>
      <c r="C182" s="108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</row>
    <row r="183" spans="2:14">
      <c r="B183" s="108"/>
      <c r="C183" s="108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</row>
    <row r="184" spans="2:14">
      <c r="B184" s="108"/>
      <c r="C184" s="108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</row>
    <row r="185" spans="2:14">
      <c r="B185" s="108"/>
      <c r="C185" s="108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</row>
    <row r="186" spans="2:14">
      <c r="B186" s="108"/>
      <c r="C186" s="108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</row>
    <row r="187" spans="2:14">
      <c r="B187" s="108"/>
      <c r="C187" s="108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</row>
    <row r="188" spans="2:14">
      <c r="B188" s="108"/>
      <c r="C188" s="108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</row>
    <row r="189" spans="2:14">
      <c r="B189" s="108"/>
      <c r="C189" s="108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</row>
    <row r="190" spans="2:14">
      <c r="B190" s="108"/>
      <c r="C190" s="108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</row>
    <row r="191" spans="2:14">
      <c r="B191" s="108"/>
      <c r="C191" s="108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</row>
    <row r="192" spans="2:14">
      <c r="B192" s="108"/>
      <c r="C192" s="108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</row>
    <row r="193" spans="2:14">
      <c r="B193" s="108"/>
      <c r="C193" s="108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</row>
    <row r="194" spans="2:14">
      <c r="B194" s="108"/>
      <c r="C194" s="108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</row>
    <row r="195" spans="2:14">
      <c r="B195" s="108"/>
      <c r="C195" s="108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</row>
    <row r="196" spans="2:14">
      <c r="B196" s="108"/>
      <c r="C196" s="108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</row>
    <row r="197" spans="2:14">
      <c r="B197" s="108"/>
      <c r="C197" s="108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</row>
    <row r="198" spans="2:14">
      <c r="B198" s="108"/>
      <c r="C198" s="108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</row>
    <row r="199" spans="2:14">
      <c r="B199" s="108"/>
      <c r="C199" s="108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</row>
    <row r="200" spans="2:14">
      <c r="B200" s="108"/>
      <c r="C200" s="108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</row>
    <row r="201" spans="2:14">
      <c r="B201" s="108"/>
      <c r="C201" s="108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</row>
    <row r="202" spans="2:14">
      <c r="B202" s="108"/>
      <c r="C202" s="108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</row>
    <row r="203" spans="2:14">
      <c r="B203" s="108"/>
      <c r="C203" s="108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</row>
    <row r="204" spans="2:14">
      <c r="B204" s="108"/>
      <c r="C204" s="108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</row>
    <row r="205" spans="2:14">
      <c r="B205" s="108"/>
      <c r="C205" s="108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</row>
    <row r="206" spans="2:14">
      <c r="B206" s="108"/>
      <c r="C206" s="108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</row>
    <row r="207" spans="2:14">
      <c r="B207" s="108"/>
      <c r="C207" s="108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</row>
    <row r="208" spans="2:14">
      <c r="B208" s="108"/>
      <c r="C208" s="108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</row>
    <row r="209" spans="2:14">
      <c r="B209" s="108"/>
      <c r="C209" s="108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</row>
    <row r="210" spans="2:14">
      <c r="B210" s="108"/>
      <c r="C210" s="108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</row>
    <row r="211" spans="2:14">
      <c r="B211" s="108"/>
      <c r="C211" s="108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</row>
    <row r="212" spans="2:14">
      <c r="B212" s="108"/>
      <c r="C212" s="108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</row>
    <row r="213" spans="2:14">
      <c r="B213" s="108"/>
      <c r="C213" s="108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</row>
    <row r="214" spans="2:14">
      <c r="B214" s="108"/>
      <c r="C214" s="108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</row>
    <row r="215" spans="2:14">
      <c r="B215" s="108"/>
      <c r="C215" s="108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</row>
    <row r="216" spans="2:14">
      <c r="B216" s="108"/>
      <c r="C216" s="108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</row>
    <row r="217" spans="2:14">
      <c r="B217" s="108"/>
      <c r="C217" s="108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</row>
    <row r="218" spans="2:14">
      <c r="B218" s="108"/>
      <c r="C218" s="108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</row>
    <row r="219" spans="2:14">
      <c r="B219" s="108"/>
      <c r="C219" s="108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</row>
    <row r="220" spans="2:14">
      <c r="B220" s="108"/>
      <c r="C220" s="108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</row>
    <row r="221" spans="2:14">
      <c r="B221" s="108"/>
      <c r="C221" s="108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</row>
    <row r="222" spans="2:14">
      <c r="B222" s="108"/>
      <c r="C222" s="108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</row>
    <row r="223" spans="2:14">
      <c r="B223" s="108"/>
      <c r="C223" s="108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</row>
    <row r="224" spans="2:14">
      <c r="B224" s="108"/>
      <c r="C224" s="108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</row>
    <row r="225" spans="2:14">
      <c r="B225" s="108"/>
      <c r="C225" s="108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</row>
    <row r="226" spans="2:14">
      <c r="B226" s="108"/>
      <c r="C226" s="108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</row>
    <row r="227" spans="2:14">
      <c r="B227" s="108"/>
      <c r="C227" s="108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</row>
    <row r="228" spans="2:14">
      <c r="B228" s="108"/>
      <c r="C228" s="108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</row>
    <row r="229" spans="2:14">
      <c r="B229" s="108"/>
      <c r="C229" s="108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</row>
    <row r="230" spans="2:14">
      <c r="B230" s="108"/>
      <c r="C230" s="108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</row>
    <row r="231" spans="2:14">
      <c r="B231" s="108"/>
      <c r="C231" s="108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</row>
    <row r="232" spans="2:14">
      <c r="B232" s="108"/>
      <c r="C232" s="108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</row>
    <row r="233" spans="2:14">
      <c r="B233" s="108"/>
      <c r="C233" s="108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</row>
    <row r="234" spans="2:14">
      <c r="B234" s="108"/>
      <c r="C234" s="108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</row>
    <row r="235" spans="2:14">
      <c r="B235" s="108"/>
      <c r="C235" s="108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</row>
    <row r="236" spans="2:14">
      <c r="B236" s="108"/>
      <c r="C236" s="108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</row>
    <row r="237" spans="2:14">
      <c r="B237" s="108"/>
      <c r="C237" s="108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</row>
    <row r="238" spans="2:14">
      <c r="B238" s="108"/>
      <c r="C238" s="108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</row>
    <row r="239" spans="2:14">
      <c r="B239" s="108"/>
      <c r="C239" s="108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</row>
    <row r="240" spans="2:14">
      <c r="B240" s="108"/>
      <c r="C240" s="108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</row>
    <row r="241" spans="2:14">
      <c r="B241" s="108"/>
      <c r="C241" s="108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</row>
    <row r="242" spans="2:14">
      <c r="B242" s="108"/>
      <c r="C242" s="108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</row>
    <row r="243" spans="2:14">
      <c r="B243" s="108"/>
      <c r="C243" s="108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</row>
    <row r="244" spans="2:14">
      <c r="B244" s="108"/>
      <c r="C244" s="108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</row>
    <row r="245" spans="2:14">
      <c r="B245" s="108"/>
      <c r="C245" s="108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</row>
    <row r="246" spans="2:14">
      <c r="B246" s="108"/>
      <c r="C246" s="108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</row>
    <row r="247" spans="2:14">
      <c r="B247" s="108"/>
      <c r="C247" s="108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</row>
    <row r="248" spans="2:14">
      <c r="B248" s="108"/>
      <c r="C248" s="108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</row>
    <row r="249" spans="2:14">
      <c r="B249" s="108"/>
      <c r="C249" s="108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</row>
    <row r="250" spans="2:14">
      <c r="B250" s="118"/>
      <c r="C250" s="108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</row>
    <row r="251" spans="2:14">
      <c r="B251" s="118"/>
      <c r="C251" s="108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</row>
    <row r="252" spans="2:14">
      <c r="B252" s="119"/>
      <c r="C252" s="108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</row>
    <row r="253" spans="2:14">
      <c r="B253" s="108"/>
      <c r="C253" s="108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</row>
    <row r="254" spans="2:14">
      <c r="B254" s="108"/>
      <c r="C254" s="108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</row>
    <row r="255" spans="2:14">
      <c r="B255" s="108"/>
      <c r="C255" s="108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</row>
    <row r="256" spans="2:14">
      <c r="B256" s="108"/>
      <c r="C256" s="108"/>
      <c r="D256" s="108"/>
      <c r="E256" s="108"/>
      <c r="F256" s="108"/>
      <c r="G256" s="108"/>
      <c r="H256" s="109"/>
      <c r="I256" s="109"/>
      <c r="J256" s="109"/>
      <c r="K256" s="109"/>
      <c r="L256" s="109"/>
      <c r="M256" s="109"/>
      <c r="N256" s="109"/>
    </row>
    <row r="257" spans="2:14">
      <c r="B257" s="108"/>
      <c r="C257" s="108"/>
      <c r="D257" s="108"/>
      <c r="E257" s="108"/>
      <c r="F257" s="108"/>
      <c r="G257" s="108"/>
      <c r="H257" s="109"/>
      <c r="I257" s="109"/>
      <c r="J257" s="109"/>
      <c r="K257" s="109"/>
      <c r="L257" s="109"/>
      <c r="M257" s="109"/>
      <c r="N257" s="109"/>
    </row>
    <row r="258" spans="2:14">
      <c r="B258" s="108"/>
      <c r="C258" s="108"/>
      <c r="D258" s="108"/>
      <c r="E258" s="108"/>
      <c r="F258" s="108"/>
      <c r="G258" s="108"/>
      <c r="H258" s="109"/>
      <c r="I258" s="109"/>
      <c r="J258" s="109"/>
      <c r="K258" s="109"/>
      <c r="L258" s="109"/>
      <c r="M258" s="109"/>
      <c r="N258" s="109"/>
    </row>
    <row r="259" spans="2:14">
      <c r="B259" s="108"/>
      <c r="C259" s="108"/>
      <c r="D259" s="108"/>
      <c r="E259" s="108"/>
      <c r="F259" s="108"/>
      <c r="G259" s="108"/>
      <c r="H259" s="109"/>
      <c r="I259" s="109"/>
      <c r="J259" s="109"/>
      <c r="K259" s="109"/>
      <c r="L259" s="109"/>
      <c r="M259" s="109"/>
      <c r="N259" s="109"/>
    </row>
    <row r="260" spans="2:14">
      <c r="B260" s="108"/>
      <c r="C260" s="108"/>
      <c r="D260" s="108"/>
      <c r="E260" s="108"/>
      <c r="F260" s="108"/>
      <c r="G260" s="108"/>
      <c r="H260" s="109"/>
      <c r="I260" s="109"/>
      <c r="J260" s="109"/>
      <c r="K260" s="109"/>
      <c r="L260" s="109"/>
      <c r="M260" s="109"/>
      <c r="N260" s="109"/>
    </row>
    <row r="261" spans="2:14">
      <c r="B261" s="108"/>
      <c r="C261" s="108"/>
      <c r="D261" s="108"/>
      <c r="E261" s="108"/>
      <c r="F261" s="108"/>
      <c r="G261" s="108"/>
      <c r="H261" s="109"/>
      <c r="I261" s="109"/>
      <c r="J261" s="109"/>
      <c r="K261" s="109"/>
      <c r="L261" s="109"/>
      <c r="M261" s="109"/>
      <c r="N261" s="109"/>
    </row>
    <row r="262" spans="2:14">
      <c r="B262" s="108"/>
      <c r="C262" s="108"/>
      <c r="D262" s="108"/>
      <c r="E262" s="108"/>
      <c r="F262" s="108"/>
      <c r="G262" s="108"/>
      <c r="H262" s="109"/>
      <c r="I262" s="109"/>
      <c r="J262" s="109"/>
      <c r="K262" s="109"/>
      <c r="L262" s="109"/>
      <c r="M262" s="109"/>
      <c r="N262" s="109"/>
    </row>
    <row r="263" spans="2:14">
      <c r="B263" s="108"/>
      <c r="C263" s="108"/>
      <c r="D263" s="108"/>
      <c r="E263" s="108"/>
      <c r="F263" s="108"/>
      <c r="G263" s="108"/>
      <c r="H263" s="109"/>
      <c r="I263" s="109"/>
      <c r="J263" s="109"/>
      <c r="K263" s="109"/>
      <c r="L263" s="109"/>
      <c r="M263" s="109"/>
      <c r="N263" s="109"/>
    </row>
    <row r="264" spans="2:14">
      <c r="B264" s="108"/>
      <c r="C264" s="108"/>
      <c r="D264" s="108"/>
      <c r="E264" s="108"/>
      <c r="F264" s="108"/>
      <c r="G264" s="108"/>
      <c r="H264" s="109"/>
      <c r="I264" s="109"/>
      <c r="J264" s="109"/>
      <c r="K264" s="109"/>
      <c r="L264" s="109"/>
      <c r="M264" s="109"/>
      <c r="N264" s="109"/>
    </row>
    <row r="265" spans="2:14">
      <c r="B265" s="108"/>
      <c r="C265" s="108"/>
      <c r="D265" s="108"/>
      <c r="E265" s="108"/>
      <c r="F265" s="108"/>
      <c r="G265" s="108"/>
      <c r="H265" s="109"/>
      <c r="I265" s="109"/>
      <c r="J265" s="109"/>
      <c r="K265" s="109"/>
      <c r="L265" s="109"/>
      <c r="M265" s="109"/>
      <c r="N265" s="109"/>
    </row>
    <row r="266" spans="2:14">
      <c r="B266" s="108"/>
      <c r="C266" s="108"/>
      <c r="D266" s="108"/>
      <c r="E266" s="108"/>
      <c r="F266" s="108"/>
      <c r="G266" s="108"/>
      <c r="H266" s="109"/>
      <c r="I266" s="109"/>
      <c r="J266" s="109"/>
      <c r="K266" s="109"/>
      <c r="L266" s="109"/>
      <c r="M266" s="109"/>
      <c r="N266" s="109"/>
    </row>
    <row r="267" spans="2:14">
      <c r="B267" s="108"/>
      <c r="C267" s="108"/>
      <c r="D267" s="108"/>
      <c r="E267" s="108"/>
      <c r="F267" s="108"/>
      <c r="G267" s="108"/>
      <c r="H267" s="109"/>
      <c r="I267" s="109"/>
      <c r="J267" s="109"/>
      <c r="K267" s="109"/>
      <c r="L267" s="109"/>
      <c r="M267" s="109"/>
      <c r="N267" s="109"/>
    </row>
    <row r="268" spans="2:14">
      <c r="B268" s="108"/>
      <c r="C268" s="108"/>
      <c r="D268" s="108"/>
      <c r="E268" s="108"/>
      <c r="F268" s="108"/>
      <c r="G268" s="108"/>
      <c r="H268" s="109"/>
      <c r="I268" s="109"/>
      <c r="J268" s="109"/>
      <c r="K268" s="109"/>
      <c r="L268" s="109"/>
      <c r="M268" s="109"/>
      <c r="N268" s="109"/>
    </row>
    <row r="269" spans="2:14">
      <c r="B269" s="108"/>
      <c r="C269" s="108"/>
      <c r="D269" s="108"/>
      <c r="E269" s="108"/>
      <c r="F269" s="108"/>
      <c r="G269" s="108"/>
      <c r="H269" s="109"/>
      <c r="I269" s="109"/>
      <c r="J269" s="109"/>
      <c r="K269" s="109"/>
      <c r="L269" s="109"/>
      <c r="M269" s="109"/>
      <c r="N269" s="109"/>
    </row>
    <row r="270" spans="2:14">
      <c r="B270" s="108"/>
      <c r="C270" s="108"/>
      <c r="D270" s="108"/>
      <c r="E270" s="108"/>
      <c r="F270" s="108"/>
      <c r="G270" s="108"/>
      <c r="H270" s="109"/>
      <c r="I270" s="109"/>
      <c r="J270" s="109"/>
      <c r="K270" s="109"/>
      <c r="L270" s="109"/>
      <c r="M270" s="109"/>
      <c r="N270" s="109"/>
    </row>
    <row r="271" spans="2:14">
      <c r="B271" s="108"/>
      <c r="C271" s="108"/>
      <c r="D271" s="108"/>
      <c r="E271" s="108"/>
      <c r="F271" s="108"/>
      <c r="G271" s="108"/>
      <c r="H271" s="109"/>
      <c r="I271" s="109"/>
      <c r="J271" s="109"/>
      <c r="K271" s="109"/>
      <c r="L271" s="109"/>
      <c r="M271" s="109"/>
      <c r="N271" s="109"/>
    </row>
    <row r="272" spans="2:14">
      <c r="B272" s="108"/>
      <c r="C272" s="108"/>
      <c r="D272" s="108"/>
      <c r="E272" s="108"/>
      <c r="F272" s="108"/>
      <c r="G272" s="108"/>
      <c r="H272" s="109"/>
      <c r="I272" s="109"/>
      <c r="J272" s="109"/>
      <c r="K272" s="109"/>
      <c r="L272" s="109"/>
      <c r="M272" s="109"/>
      <c r="N272" s="109"/>
    </row>
    <row r="273" spans="2:14">
      <c r="B273" s="108"/>
      <c r="C273" s="108"/>
      <c r="D273" s="108"/>
      <c r="E273" s="108"/>
      <c r="F273" s="108"/>
      <c r="G273" s="108"/>
      <c r="H273" s="109"/>
      <c r="I273" s="109"/>
      <c r="J273" s="109"/>
      <c r="K273" s="109"/>
      <c r="L273" s="109"/>
      <c r="M273" s="109"/>
      <c r="N273" s="109"/>
    </row>
    <row r="274" spans="2:14">
      <c r="B274" s="108"/>
      <c r="C274" s="108"/>
      <c r="D274" s="108"/>
      <c r="E274" s="108"/>
      <c r="F274" s="108"/>
      <c r="G274" s="108"/>
      <c r="H274" s="109"/>
      <c r="I274" s="109"/>
      <c r="J274" s="109"/>
      <c r="K274" s="109"/>
      <c r="L274" s="109"/>
      <c r="M274" s="109"/>
      <c r="N274" s="109"/>
    </row>
    <row r="275" spans="2:14">
      <c r="B275" s="108"/>
      <c r="C275" s="108"/>
      <c r="D275" s="108"/>
      <c r="E275" s="108"/>
      <c r="F275" s="108"/>
      <c r="G275" s="108"/>
      <c r="H275" s="109"/>
      <c r="I275" s="109"/>
      <c r="J275" s="109"/>
      <c r="K275" s="109"/>
      <c r="L275" s="109"/>
      <c r="M275" s="109"/>
      <c r="N275" s="109"/>
    </row>
    <row r="276" spans="2:14">
      <c r="B276" s="108"/>
      <c r="C276" s="108"/>
      <c r="D276" s="108"/>
      <c r="E276" s="108"/>
      <c r="F276" s="108"/>
      <c r="G276" s="108"/>
      <c r="H276" s="109"/>
      <c r="I276" s="109"/>
      <c r="J276" s="109"/>
      <c r="K276" s="109"/>
      <c r="L276" s="109"/>
      <c r="M276" s="109"/>
      <c r="N276" s="109"/>
    </row>
    <row r="277" spans="2:14">
      <c r="B277" s="108"/>
      <c r="C277" s="108"/>
      <c r="D277" s="108"/>
      <c r="E277" s="108"/>
      <c r="F277" s="108"/>
      <c r="G277" s="108"/>
      <c r="H277" s="109"/>
      <c r="I277" s="109"/>
      <c r="J277" s="109"/>
      <c r="K277" s="109"/>
      <c r="L277" s="109"/>
      <c r="M277" s="109"/>
      <c r="N277" s="109"/>
    </row>
    <row r="278" spans="2:14">
      <c r="B278" s="108"/>
      <c r="C278" s="108"/>
      <c r="D278" s="108"/>
      <c r="E278" s="108"/>
      <c r="F278" s="108"/>
      <c r="G278" s="108"/>
      <c r="H278" s="109"/>
      <c r="I278" s="109"/>
      <c r="J278" s="109"/>
      <c r="K278" s="109"/>
      <c r="L278" s="109"/>
      <c r="M278" s="109"/>
      <c r="N278" s="109"/>
    </row>
    <row r="279" spans="2:14">
      <c r="B279" s="108"/>
      <c r="C279" s="108"/>
      <c r="D279" s="108"/>
      <c r="E279" s="108"/>
      <c r="F279" s="108"/>
      <c r="G279" s="108"/>
      <c r="H279" s="109"/>
      <c r="I279" s="109"/>
      <c r="J279" s="109"/>
      <c r="K279" s="109"/>
      <c r="L279" s="109"/>
      <c r="M279" s="109"/>
      <c r="N279" s="109"/>
    </row>
    <row r="280" spans="2:14">
      <c r="B280" s="108"/>
      <c r="C280" s="108"/>
      <c r="D280" s="108"/>
      <c r="E280" s="108"/>
      <c r="F280" s="108"/>
      <c r="G280" s="108"/>
      <c r="H280" s="109"/>
      <c r="I280" s="109"/>
      <c r="J280" s="109"/>
      <c r="K280" s="109"/>
      <c r="L280" s="109"/>
      <c r="M280" s="109"/>
      <c r="N280" s="109"/>
    </row>
    <row r="281" spans="2:14">
      <c r="B281" s="108"/>
      <c r="C281" s="108"/>
      <c r="D281" s="108"/>
      <c r="E281" s="108"/>
      <c r="F281" s="108"/>
      <c r="G281" s="108"/>
      <c r="H281" s="109"/>
      <c r="I281" s="109"/>
      <c r="J281" s="109"/>
      <c r="K281" s="109"/>
      <c r="L281" s="109"/>
      <c r="M281" s="109"/>
      <c r="N281" s="109"/>
    </row>
    <row r="282" spans="2:14">
      <c r="B282" s="108"/>
      <c r="C282" s="108"/>
      <c r="D282" s="108"/>
      <c r="E282" s="108"/>
      <c r="F282" s="108"/>
      <c r="G282" s="108"/>
      <c r="H282" s="109"/>
      <c r="I282" s="109"/>
      <c r="J282" s="109"/>
      <c r="K282" s="109"/>
      <c r="L282" s="109"/>
      <c r="M282" s="109"/>
      <c r="N282" s="109"/>
    </row>
    <row r="283" spans="2:14">
      <c r="B283" s="108"/>
      <c r="C283" s="108"/>
      <c r="D283" s="108"/>
      <c r="E283" s="108"/>
      <c r="F283" s="108"/>
      <c r="G283" s="108"/>
      <c r="H283" s="109"/>
      <c r="I283" s="109"/>
      <c r="J283" s="109"/>
      <c r="K283" s="109"/>
      <c r="L283" s="109"/>
      <c r="M283" s="109"/>
      <c r="N283" s="109"/>
    </row>
    <row r="284" spans="2:14">
      <c r="B284" s="108"/>
      <c r="C284" s="108"/>
      <c r="D284" s="108"/>
      <c r="E284" s="108"/>
      <c r="F284" s="108"/>
      <c r="G284" s="108"/>
      <c r="H284" s="109"/>
      <c r="I284" s="109"/>
      <c r="J284" s="109"/>
      <c r="K284" s="109"/>
      <c r="L284" s="109"/>
      <c r="M284" s="109"/>
      <c r="N284" s="109"/>
    </row>
    <row r="285" spans="2:14">
      <c r="B285" s="108"/>
      <c r="C285" s="108"/>
      <c r="D285" s="108"/>
      <c r="E285" s="108"/>
      <c r="F285" s="108"/>
      <c r="G285" s="108"/>
      <c r="H285" s="109"/>
      <c r="I285" s="109"/>
      <c r="J285" s="109"/>
      <c r="K285" s="109"/>
      <c r="L285" s="109"/>
      <c r="M285" s="109"/>
      <c r="N285" s="109"/>
    </row>
    <row r="286" spans="2:14">
      <c r="B286" s="108"/>
      <c r="C286" s="108"/>
      <c r="D286" s="108"/>
      <c r="E286" s="108"/>
      <c r="F286" s="108"/>
      <c r="G286" s="108"/>
      <c r="H286" s="109"/>
      <c r="I286" s="109"/>
      <c r="J286" s="109"/>
      <c r="K286" s="109"/>
      <c r="L286" s="109"/>
      <c r="M286" s="109"/>
      <c r="N286" s="109"/>
    </row>
    <row r="287" spans="2:14">
      <c r="B287" s="108"/>
      <c r="C287" s="108"/>
      <c r="D287" s="108"/>
      <c r="E287" s="108"/>
      <c r="F287" s="108"/>
      <c r="G287" s="108"/>
      <c r="H287" s="109"/>
      <c r="I287" s="109"/>
      <c r="J287" s="109"/>
      <c r="K287" s="109"/>
      <c r="L287" s="109"/>
      <c r="M287" s="109"/>
      <c r="N287" s="109"/>
    </row>
    <row r="288" spans="2:14">
      <c r="B288" s="108"/>
      <c r="C288" s="108"/>
      <c r="D288" s="108"/>
      <c r="E288" s="108"/>
      <c r="F288" s="108"/>
      <c r="G288" s="108"/>
      <c r="H288" s="109"/>
      <c r="I288" s="109"/>
      <c r="J288" s="109"/>
      <c r="K288" s="109"/>
      <c r="L288" s="109"/>
      <c r="M288" s="109"/>
      <c r="N288" s="109"/>
    </row>
    <row r="289" spans="2:14">
      <c r="B289" s="108"/>
      <c r="C289" s="108"/>
      <c r="D289" s="108"/>
      <c r="E289" s="108"/>
      <c r="F289" s="108"/>
      <c r="G289" s="108"/>
      <c r="H289" s="109"/>
      <c r="I289" s="109"/>
      <c r="J289" s="109"/>
      <c r="K289" s="109"/>
      <c r="L289" s="109"/>
      <c r="M289" s="109"/>
      <c r="N289" s="109"/>
    </row>
    <row r="290" spans="2:14">
      <c r="B290" s="108"/>
      <c r="C290" s="108"/>
      <c r="D290" s="108"/>
      <c r="E290" s="108"/>
      <c r="F290" s="108"/>
      <c r="G290" s="108"/>
      <c r="H290" s="109"/>
      <c r="I290" s="109"/>
      <c r="J290" s="109"/>
      <c r="K290" s="109"/>
      <c r="L290" s="109"/>
      <c r="M290" s="109"/>
      <c r="N290" s="109"/>
    </row>
    <row r="291" spans="2:14">
      <c r="B291" s="108"/>
      <c r="C291" s="108"/>
      <c r="D291" s="108"/>
      <c r="E291" s="108"/>
      <c r="F291" s="108"/>
      <c r="G291" s="108"/>
      <c r="H291" s="109"/>
      <c r="I291" s="109"/>
      <c r="J291" s="109"/>
      <c r="K291" s="109"/>
      <c r="L291" s="109"/>
      <c r="M291" s="109"/>
      <c r="N291" s="109"/>
    </row>
    <row r="292" spans="2:14">
      <c r="B292" s="108"/>
      <c r="C292" s="108"/>
      <c r="D292" s="108"/>
      <c r="E292" s="108"/>
      <c r="F292" s="108"/>
      <c r="G292" s="108"/>
      <c r="H292" s="109"/>
      <c r="I292" s="109"/>
      <c r="J292" s="109"/>
      <c r="K292" s="109"/>
      <c r="L292" s="109"/>
      <c r="M292" s="109"/>
      <c r="N292" s="109"/>
    </row>
    <row r="293" spans="2:14">
      <c r="B293" s="108"/>
      <c r="C293" s="108"/>
      <c r="D293" s="108"/>
      <c r="E293" s="108"/>
      <c r="F293" s="108"/>
      <c r="G293" s="108"/>
      <c r="H293" s="109"/>
      <c r="I293" s="109"/>
      <c r="J293" s="109"/>
      <c r="K293" s="109"/>
      <c r="L293" s="109"/>
      <c r="M293" s="109"/>
      <c r="N293" s="109"/>
    </row>
    <row r="294" spans="2:14">
      <c r="B294" s="108"/>
      <c r="C294" s="108"/>
      <c r="D294" s="108"/>
      <c r="E294" s="108"/>
      <c r="F294" s="108"/>
      <c r="G294" s="108"/>
      <c r="H294" s="109"/>
      <c r="I294" s="109"/>
      <c r="J294" s="109"/>
      <c r="K294" s="109"/>
      <c r="L294" s="109"/>
      <c r="M294" s="109"/>
      <c r="N294" s="109"/>
    </row>
    <row r="295" spans="2:14">
      <c r="B295" s="108"/>
      <c r="C295" s="108"/>
      <c r="D295" s="108"/>
      <c r="E295" s="108"/>
      <c r="F295" s="108"/>
      <c r="G295" s="108"/>
      <c r="H295" s="109"/>
      <c r="I295" s="109"/>
      <c r="J295" s="109"/>
      <c r="K295" s="109"/>
      <c r="L295" s="109"/>
      <c r="M295" s="109"/>
      <c r="N295" s="109"/>
    </row>
    <row r="296" spans="2:14">
      <c r="B296" s="108"/>
      <c r="C296" s="108"/>
      <c r="D296" s="108"/>
      <c r="E296" s="108"/>
      <c r="F296" s="108"/>
      <c r="G296" s="108"/>
      <c r="H296" s="109"/>
      <c r="I296" s="109"/>
      <c r="J296" s="109"/>
      <c r="K296" s="109"/>
      <c r="L296" s="109"/>
      <c r="M296" s="109"/>
      <c r="N296" s="109"/>
    </row>
    <row r="297" spans="2:14">
      <c r="B297" s="108"/>
      <c r="C297" s="108"/>
      <c r="D297" s="108"/>
      <c r="E297" s="108"/>
      <c r="F297" s="108"/>
      <c r="G297" s="108"/>
      <c r="H297" s="109"/>
      <c r="I297" s="109"/>
      <c r="J297" s="109"/>
      <c r="K297" s="109"/>
      <c r="L297" s="109"/>
      <c r="M297" s="109"/>
      <c r="N297" s="109"/>
    </row>
    <row r="298" spans="2:14">
      <c r="B298" s="108"/>
      <c r="C298" s="108"/>
      <c r="D298" s="108"/>
      <c r="E298" s="108"/>
      <c r="F298" s="108"/>
      <c r="G298" s="108"/>
      <c r="H298" s="109"/>
      <c r="I298" s="109"/>
      <c r="J298" s="109"/>
      <c r="K298" s="109"/>
      <c r="L298" s="109"/>
      <c r="M298" s="109"/>
      <c r="N298" s="109"/>
    </row>
    <row r="299" spans="2:14">
      <c r="B299" s="108"/>
      <c r="C299" s="108"/>
      <c r="D299" s="108"/>
      <c r="E299" s="108"/>
      <c r="F299" s="108"/>
      <c r="G299" s="108"/>
      <c r="H299" s="109"/>
      <c r="I299" s="109"/>
      <c r="J299" s="109"/>
      <c r="K299" s="109"/>
      <c r="L299" s="109"/>
      <c r="M299" s="109"/>
      <c r="N299" s="109"/>
    </row>
    <row r="300" spans="2:14">
      <c r="B300" s="108"/>
      <c r="C300" s="108"/>
      <c r="D300" s="108"/>
      <c r="E300" s="108"/>
      <c r="F300" s="108"/>
      <c r="G300" s="108"/>
      <c r="H300" s="109"/>
      <c r="I300" s="109"/>
      <c r="J300" s="109"/>
      <c r="K300" s="109"/>
      <c r="L300" s="109"/>
      <c r="M300" s="109"/>
      <c r="N300" s="109"/>
    </row>
    <row r="301" spans="2:14">
      <c r="B301" s="108"/>
      <c r="C301" s="108"/>
      <c r="D301" s="108"/>
      <c r="E301" s="108"/>
      <c r="F301" s="108"/>
      <c r="G301" s="108"/>
      <c r="H301" s="109"/>
      <c r="I301" s="109"/>
      <c r="J301" s="109"/>
      <c r="K301" s="109"/>
      <c r="L301" s="109"/>
      <c r="M301" s="109"/>
      <c r="N301" s="109"/>
    </row>
    <row r="302" spans="2:14">
      <c r="B302" s="108"/>
      <c r="C302" s="108"/>
      <c r="D302" s="108"/>
      <c r="E302" s="108"/>
      <c r="F302" s="108"/>
      <c r="G302" s="108"/>
      <c r="H302" s="109"/>
      <c r="I302" s="109"/>
      <c r="J302" s="109"/>
      <c r="K302" s="109"/>
      <c r="L302" s="109"/>
      <c r="M302" s="109"/>
      <c r="N302" s="109"/>
    </row>
    <row r="303" spans="2:14">
      <c r="B303" s="108"/>
      <c r="C303" s="108"/>
      <c r="D303" s="108"/>
      <c r="E303" s="108"/>
      <c r="F303" s="108"/>
      <c r="G303" s="108"/>
      <c r="H303" s="109"/>
      <c r="I303" s="109"/>
      <c r="J303" s="109"/>
      <c r="K303" s="109"/>
      <c r="L303" s="109"/>
      <c r="M303" s="109"/>
      <c r="N303" s="109"/>
    </row>
    <row r="304" spans="2:14">
      <c r="B304" s="108"/>
      <c r="C304" s="108"/>
      <c r="D304" s="108"/>
      <c r="E304" s="108"/>
      <c r="F304" s="108"/>
      <c r="G304" s="108"/>
      <c r="H304" s="109"/>
      <c r="I304" s="109"/>
      <c r="J304" s="109"/>
      <c r="K304" s="109"/>
      <c r="L304" s="109"/>
      <c r="M304" s="109"/>
      <c r="N304" s="109"/>
    </row>
    <row r="305" spans="2:14">
      <c r="B305" s="108"/>
      <c r="C305" s="108"/>
      <c r="D305" s="108"/>
      <c r="E305" s="108"/>
      <c r="F305" s="108"/>
      <c r="G305" s="108"/>
      <c r="H305" s="109"/>
      <c r="I305" s="109"/>
      <c r="J305" s="109"/>
      <c r="K305" s="109"/>
      <c r="L305" s="109"/>
      <c r="M305" s="109"/>
      <c r="N305" s="109"/>
    </row>
    <row r="306" spans="2:14">
      <c r="B306" s="108"/>
      <c r="C306" s="108"/>
      <c r="D306" s="108"/>
      <c r="E306" s="108"/>
      <c r="F306" s="108"/>
      <c r="G306" s="108"/>
      <c r="H306" s="109"/>
      <c r="I306" s="109"/>
      <c r="J306" s="109"/>
      <c r="K306" s="109"/>
      <c r="L306" s="109"/>
      <c r="M306" s="109"/>
      <c r="N306" s="109"/>
    </row>
    <row r="307" spans="2:14">
      <c r="B307" s="108"/>
      <c r="C307" s="108"/>
      <c r="D307" s="108"/>
      <c r="E307" s="108"/>
      <c r="F307" s="108"/>
      <c r="G307" s="108"/>
      <c r="H307" s="109"/>
      <c r="I307" s="109"/>
      <c r="J307" s="109"/>
      <c r="K307" s="109"/>
      <c r="L307" s="109"/>
      <c r="M307" s="109"/>
      <c r="N307" s="109"/>
    </row>
    <row r="308" spans="2:14">
      <c r="B308" s="108"/>
      <c r="C308" s="108"/>
      <c r="D308" s="108"/>
      <c r="E308" s="108"/>
      <c r="F308" s="108"/>
      <c r="G308" s="108"/>
      <c r="H308" s="109"/>
      <c r="I308" s="109"/>
      <c r="J308" s="109"/>
      <c r="K308" s="109"/>
      <c r="L308" s="109"/>
      <c r="M308" s="109"/>
      <c r="N308" s="109"/>
    </row>
    <row r="309" spans="2:14">
      <c r="B309" s="108"/>
      <c r="C309" s="108"/>
      <c r="D309" s="108"/>
      <c r="E309" s="108"/>
      <c r="F309" s="108"/>
      <c r="G309" s="108"/>
      <c r="H309" s="109"/>
      <c r="I309" s="109"/>
      <c r="J309" s="109"/>
      <c r="K309" s="109"/>
      <c r="L309" s="109"/>
      <c r="M309" s="109"/>
      <c r="N309" s="109"/>
    </row>
    <row r="310" spans="2:14">
      <c r="B310" s="108"/>
      <c r="C310" s="108"/>
      <c r="D310" s="108"/>
      <c r="E310" s="108"/>
      <c r="F310" s="108"/>
      <c r="G310" s="108"/>
      <c r="H310" s="109"/>
      <c r="I310" s="109"/>
      <c r="J310" s="109"/>
      <c r="K310" s="109"/>
      <c r="L310" s="109"/>
      <c r="M310" s="109"/>
      <c r="N310" s="109"/>
    </row>
    <row r="311" spans="2:14">
      <c r="B311" s="108"/>
      <c r="C311" s="108"/>
      <c r="D311" s="108"/>
      <c r="E311" s="108"/>
      <c r="F311" s="108"/>
      <c r="G311" s="108"/>
      <c r="H311" s="109"/>
      <c r="I311" s="109"/>
      <c r="J311" s="109"/>
      <c r="K311" s="109"/>
      <c r="L311" s="109"/>
      <c r="M311" s="109"/>
      <c r="N311" s="109"/>
    </row>
    <row r="312" spans="2:14">
      <c r="B312" s="108"/>
      <c r="C312" s="108"/>
      <c r="D312" s="108"/>
      <c r="E312" s="108"/>
      <c r="F312" s="108"/>
      <c r="G312" s="108"/>
      <c r="H312" s="109"/>
      <c r="I312" s="109"/>
      <c r="J312" s="109"/>
      <c r="K312" s="109"/>
      <c r="L312" s="109"/>
      <c r="M312" s="109"/>
      <c r="N312" s="109"/>
    </row>
    <row r="313" spans="2:14">
      <c r="B313" s="108"/>
      <c r="C313" s="108"/>
      <c r="D313" s="108"/>
      <c r="E313" s="108"/>
      <c r="F313" s="108"/>
      <c r="G313" s="108"/>
      <c r="H313" s="109"/>
      <c r="I313" s="109"/>
      <c r="J313" s="109"/>
      <c r="K313" s="109"/>
      <c r="L313" s="109"/>
      <c r="M313" s="109"/>
      <c r="N313" s="109"/>
    </row>
    <row r="314" spans="2:14">
      <c r="B314" s="108"/>
      <c r="C314" s="108"/>
      <c r="D314" s="108"/>
      <c r="E314" s="108"/>
      <c r="F314" s="108"/>
      <c r="G314" s="108"/>
      <c r="H314" s="109"/>
      <c r="I314" s="109"/>
      <c r="J314" s="109"/>
      <c r="K314" s="109"/>
      <c r="L314" s="109"/>
      <c r="M314" s="109"/>
      <c r="N314" s="109"/>
    </row>
    <row r="315" spans="2:14">
      <c r="B315" s="108"/>
      <c r="C315" s="108"/>
      <c r="D315" s="108"/>
      <c r="E315" s="108"/>
      <c r="F315" s="108"/>
      <c r="G315" s="108"/>
      <c r="H315" s="109"/>
      <c r="I315" s="109"/>
      <c r="J315" s="109"/>
      <c r="K315" s="109"/>
      <c r="L315" s="109"/>
      <c r="M315" s="109"/>
      <c r="N315" s="109"/>
    </row>
    <row r="316" spans="2:14">
      <c r="B316" s="108"/>
      <c r="C316" s="108"/>
      <c r="D316" s="108"/>
      <c r="E316" s="108"/>
      <c r="F316" s="108"/>
      <c r="G316" s="108"/>
      <c r="H316" s="109"/>
      <c r="I316" s="109"/>
      <c r="J316" s="109"/>
      <c r="K316" s="109"/>
      <c r="L316" s="109"/>
      <c r="M316" s="109"/>
      <c r="N316" s="109"/>
    </row>
    <row r="317" spans="2:14">
      <c r="B317" s="108"/>
      <c r="C317" s="108"/>
      <c r="D317" s="108"/>
      <c r="E317" s="108"/>
      <c r="F317" s="108"/>
      <c r="G317" s="108"/>
      <c r="H317" s="109"/>
      <c r="I317" s="109"/>
      <c r="J317" s="109"/>
      <c r="K317" s="109"/>
      <c r="L317" s="109"/>
      <c r="M317" s="109"/>
      <c r="N317" s="109"/>
    </row>
    <row r="318" spans="2:14">
      <c r="B318" s="108"/>
      <c r="C318" s="108"/>
      <c r="D318" s="108"/>
      <c r="E318" s="108"/>
      <c r="F318" s="108"/>
      <c r="G318" s="108"/>
      <c r="H318" s="109"/>
      <c r="I318" s="109"/>
      <c r="J318" s="109"/>
      <c r="K318" s="109"/>
      <c r="L318" s="109"/>
      <c r="M318" s="109"/>
      <c r="N318" s="109"/>
    </row>
    <row r="319" spans="2:14">
      <c r="B319" s="108"/>
      <c r="C319" s="108"/>
      <c r="D319" s="108"/>
      <c r="E319" s="108"/>
      <c r="F319" s="108"/>
      <c r="G319" s="108"/>
      <c r="H319" s="109"/>
      <c r="I319" s="109"/>
      <c r="J319" s="109"/>
      <c r="K319" s="109"/>
      <c r="L319" s="109"/>
      <c r="M319" s="109"/>
      <c r="N319" s="109"/>
    </row>
    <row r="320" spans="2:14">
      <c r="B320" s="108"/>
      <c r="C320" s="108"/>
      <c r="D320" s="108"/>
      <c r="E320" s="108"/>
      <c r="F320" s="108"/>
      <c r="G320" s="108"/>
      <c r="H320" s="109"/>
      <c r="I320" s="109"/>
      <c r="J320" s="109"/>
      <c r="K320" s="109"/>
      <c r="L320" s="109"/>
      <c r="M320" s="109"/>
      <c r="N320" s="109"/>
    </row>
    <row r="321" spans="2:14">
      <c r="B321" s="108"/>
      <c r="C321" s="108"/>
      <c r="D321" s="108"/>
      <c r="E321" s="108"/>
      <c r="F321" s="108"/>
      <c r="G321" s="108"/>
      <c r="H321" s="109"/>
      <c r="I321" s="109"/>
      <c r="J321" s="109"/>
      <c r="K321" s="109"/>
      <c r="L321" s="109"/>
      <c r="M321" s="109"/>
      <c r="N321" s="109"/>
    </row>
    <row r="322" spans="2:14">
      <c r="B322" s="108"/>
      <c r="C322" s="108"/>
      <c r="D322" s="108"/>
      <c r="E322" s="108"/>
      <c r="F322" s="108"/>
      <c r="G322" s="108"/>
      <c r="H322" s="109"/>
      <c r="I322" s="109"/>
      <c r="J322" s="109"/>
      <c r="K322" s="109"/>
      <c r="L322" s="109"/>
      <c r="M322" s="109"/>
      <c r="N322" s="109"/>
    </row>
    <row r="323" spans="2:14">
      <c r="B323" s="108"/>
      <c r="C323" s="108"/>
      <c r="D323" s="108"/>
      <c r="E323" s="108"/>
      <c r="F323" s="108"/>
      <c r="G323" s="108"/>
      <c r="H323" s="109"/>
      <c r="I323" s="109"/>
      <c r="J323" s="109"/>
      <c r="K323" s="109"/>
      <c r="L323" s="109"/>
      <c r="M323" s="109"/>
      <c r="N323" s="109"/>
    </row>
    <row r="324" spans="2:14">
      <c r="B324" s="108"/>
      <c r="C324" s="108"/>
      <c r="D324" s="108"/>
      <c r="E324" s="108"/>
      <c r="F324" s="108"/>
      <c r="G324" s="108"/>
      <c r="H324" s="109"/>
      <c r="I324" s="109"/>
      <c r="J324" s="109"/>
      <c r="K324" s="109"/>
      <c r="L324" s="109"/>
      <c r="M324" s="109"/>
      <c r="N324" s="109"/>
    </row>
    <row r="325" spans="2:14">
      <c r="B325" s="108"/>
      <c r="C325" s="108"/>
      <c r="D325" s="108"/>
      <c r="E325" s="108"/>
      <c r="F325" s="108"/>
      <c r="G325" s="108"/>
      <c r="H325" s="109"/>
      <c r="I325" s="109"/>
      <c r="J325" s="109"/>
      <c r="K325" s="109"/>
      <c r="L325" s="109"/>
      <c r="M325" s="109"/>
      <c r="N325" s="109"/>
    </row>
    <row r="326" spans="2:14">
      <c r="B326" s="108"/>
      <c r="C326" s="108"/>
      <c r="D326" s="108"/>
      <c r="E326" s="108"/>
      <c r="F326" s="108"/>
      <c r="G326" s="108"/>
      <c r="H326" s="109"/>
      <c r="I326" s="109"/>
      <c r="J326" s="109"/>
      <c r="K326" s="109"/>
      <c r="L326" s="109"/>
      <c r="M326" s="109"/>
      <c r="N326" s="109"/>
    </row>
    <row r="327" spans="2:14">
      <c r="B327" s="108"/>
      <c r="C327" s="108"/>
      <c r="D327" s="108"/>
      <c r="E327" s="108"/>
      <c r="F327" s="108"/>
      <c r="G327" s="108"/>
      <c r="H327" s="109"/>
      <c r="I327" s="109"/>
      <c r="J327" s="109"/>
      <c r="K327" s="109"/>
      <c r="L327" s="109"/>
      <c r="M327" s="109"/>
      <c r="N327" s="109"/>
    </row>
    <row r="328" spans="2:14">
      <c r="B328" s="108"/>
      <c r="C328" s="108"/>
      <c r="D328" s="108"/>
      <c r="E328" s="108"/>
      <c r="F328" s="108"/>
      <c r="G328" s="108"/>
      <c r="H328" s="109"/>
      <c r="I328" s="109"/>
      <c r="J328" s="109"/>
      <c r="K328" s="109"/>
      <c r="L328" s="109"/>
      <c r="M328" s="109"/>
      <c r="N328" s="109"/>
    </row>
    <row r="329" spans="2:14">
      <c r="B329" s="108"/>
      <c r="C329" s="108"/>
      <c r="D329" s="108"/>
      <c r="E329" s="108"/>
      <c r="F329" s="108"/>
      <c r="G329" s="108"/>
      <c r="H329" s="109"/>
      <c r="I329" s="109"/>
      <c r="J329" s="109"/>
      <c r="K329" s="109"/>
      <c r="L329" s="109"/>
      <c r="M329" s="109"/>
      <c r="N329" s="109"/>
    </row>
    <row r="330" spans="2:14">
      <c r="B330" s="108"/>
      <c r="C330" s="108"/>
      <c r="D330" s="108"/>
      <c r="E330" s="108"/>
      <c r="F330" s="108"/>
      <c r="G330" s="108"/>
      <c r="H330" s="109"/>
      <c r="I330" s="109"/>
      <c r="J330" s="109"/>
      <c r="K330" s="109"/>
      <c r="L330" s="109"/>
      <c r="M330" s="109"/>
      <c r="N330" s="109"/>
    </row>
    <row r="331" spans="2:14">
      <c r="B331" s="108"/>
      <c r="C331" s="108"/>
      <c r="D331" s="108"/>
      <c r="E331" s="108"/>
      <c r="F331" s="108"/>
      <c r="G331" s="108"/>
      <c r="H331" s="109"/>
      <c r="I331" s="109"/>
      <c r="J331" s="109"/>
      <c r="K331" s="109"/>
      <c r="L331" s="109"/>
      <c r="M331" s="109"/>
      <c r="N331" s="109"/>
    </row>
    <row r="332" spans="2:14">
      <c r="B332" s="108"/>
      <c r="C332" s="108"/>
      <c r="D332" s="108"/>
      <c r="E332" s="108"/>
      <c r="F332" s="108"/>
      <c r="G332" s="108"/>
      <c r="H332" s="109"/>
      <c r="I332" s="109"/>
      <c r="J332" s="109"/>
      <c r="K332" s="109"/>
      <c r="L332" s="109"/>
      <c r="M332" s="109"/>
      <c r="N332" s="109"/>
    </row>
    <row r="333" spans="2:14">
      <c r="B333" s="108"/>
      <c r="C333" s="108"/>
      <c r="D333" s="108"/>
      <c r="E333" s="108"/>
      <c r="F333" s="108"/>
      <c r="G333" s="108"/>
      <c r="H333" s="109"/>
      <c r="I333" s="109"/>
      <c r="J333" s="109"/>
      <c r="K333" s="109"/>
      <c r="L333" s="109"/>
      <c r="M333" s="109"/>
      <c r="N333" s="109"/>
    </row>
    <row r="334" spans="2:14">
      <c r="B334" s="108"/>
      <c r="C334" s="108"/>
      <c r="D334" s="108"/>
      <c r="E334" s="108"/>
      <c r="F334" s="108"/>
      <c r="G334" s="108"/>
      <c r="H334" s="109"/>
      <c r="I334" s="109"/>
      <c r="J334" s="109"/>
      <c r="K334" s="109"/>
      <c r="L334" s="109"/>
      <c r="M334" s="109"/>
      <c r="N334" s="109"/>
    </row>
    <row r="335" spans="2:14">
      <c r="B335" s="108"/>
      <c r="C335" s="108"/>
      <c r="D335" s="108"/>
      <c r="E335" s="108"/>
      <c r="F335" s="108"/>
      <c r="G335" s="108"/>
      <c r="H335" s="109"/>
      <c r="I335" s="109"/>
      <c r="J335" s="109"/>
      <c r="K335" s="109"/>
      <c r="L335" s="109"/>
      <c r="M335" s="109"/>
      <c r="N335" s="109"/>
    </row>
    <row r="336" spans="2:14">
      <c r="B336" s="108"/>
      <c r="C336" s="108"/>
      <c r="D336" s="108"/>
      <c r="E336" s="108"/>
      <c r="F336" s="108"/>
      <c r="G336" s="108"/>
      <c r="H336" s="109"/>
      <c r="I336" s="109"/>
      <c r="J336" s="109"/>
      <c r="K336" s="109"/>
      <c r="L336" s="109"/>
      <c r="M336" s="109"/>
      <c r="N336" s="109"/>
    </row>
    <row r="337" spans="2:14">
      <c r="B337" s="108"/>
      <c r="C337" s="108"/>
      <c r="D337" s="108"/>
      <c r="E337" s="108"/>
      <c r="F337" s="108"/>
      <c r="G337" s="108"/>
      <c r="H337" s="109"/>
      <c r="I337" s="109"/>
      <c r="J337" s="109"/>
      <c r="K337" s="109"/>
      <c r="L337" s="109"/>
      <c r="M337" s="109"/>
      <c r="N337" s="109"/>
    </row>
    <row r="338" spans="2:14">
      <c r="B338" s="108"/>
      <c r="C338" s="108"/>
      <c r="D338" s="108"/>
      <c r="E338" s="108"/>
      <c r="F338" s="108"/>
      <c r="G338" s="108"/>
      <c r="H338" s="109"/>
      <c r="I338" s="109"/>
      <c r="J338" s="109"/>
      <c r="K338" s="109"/>
      <c r="L338" s="109"/>
      <c r="M338" s="109"/>
      <c r="N338" s="109"/>
    </row>
    <row r="339" spans="2:14">
      <c r="B339" s="108"/>
      <c r="C339" s="108"/>
      <c r="D339" s="108"/>
      <c r="E339" s="108"/>
      <c r="F339" s="108"/>
      <c r="G339" s="108"/>
      <c r="H339" s="109"/>
      <c r="I339" s="109"/>
      <c r="J339" s="109"/>
      <c r="K339" s="109"/>
      <c r="L339" s="109"/>
      <c r="M339" s="109"/>
      <c r="N339" s="109"/>
    </row>
    <row r="340" spans="2:14">
      <c r="B340" s="108"/>
      <c r="C340" s="108"/>
      <c r="D340" s="108"/>
      <c r="E340" s="108"/>
      <c r="F340" s="108"/>
      <c r="G340" s="108"/>
      <c r="H340" s="109"/>
      <c r="I340" s="109"/>
      <c r="J340" s="109"/>
      <c r="K340" s="109"/>
      <c r="L340" s="109"/>
      <c r="M340" s="109"/>
      <c r="N340" s="109"/>
    </row>
    <row r="341" spans="2:14">
      <c r="B341" s="108"/>
      <c r="C341" s="108"/>
      <c r="D341" s="108"/>
      <c r="E341" s="108"/>
      <c r="F341" s="108"/>
      <c r="G341" s="108"/>
      <c r="H341" s="109"/>
      <c r="I341" s="109"/>
      <c r="J341" s="109"/>
      <c r="K341" s="109"/>
      <c r="L341" s="109"/>
      <c r="M341" s="109"/>
      <c r="N341" s="109"/>
    </row>
    <row r="342" spans="2:14">
      <c r="B342" s="108"/>
      <c r="C342" s="108"/>
      <c r="D342" s="108"/>
      <c r="E342" s="108"/>
      <c r="F342" s="108"/>
      <c r="G342" s="108"/>
      <c r="H342" s="109"/>
      <c r="I342" s="109"/>
      <c r="J342" s="109"/>
      <c r="K342" s="109"/>
      <c r="L342" s="109"/>
      <c r="M342" s="109"/>
      <c r="N342" s="109"/>
    </row>
    <row r="343" spans="2:14">
      <c r="B343" s="108"/>
      <c r="C343" s="108"/>
      <c r="D343" s="108"/>
      <c r="E343" s="108"/>
      <c r="F343" s="108"/>
      <c r="G343" s="108"/>
      <c r="H343" s="109"/>
      <c r="I343" s="109"/>
      <c r="J343" s="109"/>
      <c r="K343" s="109"/>
      <c r="L343" s="109"/>
      <c r="M343" s="109"/>
      <c r="N343" s="109"/>
    </row>
    <row r="344" spans="2:14">
      <c r="B344" s="108"/>
      <c r="C344" s="108"/>
      <c r="D344" s="108"/>
      <c r="E344" s="108"/>
      <c r="F344" s="108"/>
      <c r="G344" s="108"/>
      <c r="H344" s="109"/>
      <c r="I344" s="109"/>
      <c r="J344" s="109"/>
      <c r="K344" s="109"/>
      <c r="L344" s="109"/>
      <c r="M344" s="109"/>
      <c r="N344" s="109"/>
    </row>
    <row r="345" spans="2:14">
      <c r="B345" s="108"/>
      <c r="C345" s="108"/>
      <c r="D345" s="108"/>
      <c r="E345" s="108"/>
      <c r="F345" s="108"/>
      <c r="G345" s="108"/>
      <c r="H345" s="109"/>
      <c r="I345" s="109"/>
      <c r="J345" s="109"/>
      <c r="K345" s="109"/>
      <c r="L345" s="109"/>
      <c r="M345" s="109"/>
      <c r="N345" s="109"/>
    </row>
    <row r="346" spans="2:14">
      <c r="B346" s="108"/>
      <c r="C346" s="108"/>
      <c r="D346" s="108"/>
      <c r="E346" s="108"/>
      <c r="F346" s="108"/>
      <c r="G346" s="108"/>
      <c r="H346" s="109"/>
      <c r="I346" s="109"/>
      <c r="J346" s="109"/>
      <c r="K346" s="109"/>
      <c r="L346" s="109"/>
      <c r="M346" s="109"/>
      <c r="N346" s="109"/>
    </row>
    <row r="347" spans="2:14">
      <c r="B347" s="108"/>
      <c r="C347" s="108"/>
      <c r="D347" s="108"/>
      <c r="E347" s="108"/>
      <c r="F347" s="108"/>
      <c r="G347" s="108"/>
      <c r="H347" s="109"/>
      <c r="I347" s="109"/>
      <c r="J347" s="109"/>
      <c r="K347" s="109"/>
      <c r="L347" s="109"/>
      <c r="M347" s="109"/>
      <c r="N347" s="109"/>
    </row>
    <row r="348" spans="2:14">
      <c r="B348" s="108"/>
      <c r="C348" s="108"/>
      <c r="D348" s="108"/>
      <c r="E348" s="108"/>
      <c r="F348" s="108"/>
      <c r="G348" s="108"/>
      <c r="H348" s="109"/>
      <c r="I348" s="109"/>
      <c r="J348" s="109"/>
      <c r="K348" s="109"/>
      <c r="L348" s="109"/>
      <c r="M348" s="109"/>
      <c r="N348" s="109"/>
    </row>
    <row r="349" spans="2:14">
      <c r="B349" s="108"/>
      <c r="C349" s="108"/>
      <c r="D349" s="108"/>
      <c r="E349" s="108"/>
      <c r="F349" s="108"/>
      <c r="G349" s="108"/>
      <c r="H349" s="109"/>
      <c r="I349" s="109"/>
      <c r="J349" s="109"/>
      <c r="K349" s="109"/>
      <c r="L349" s="109"/>
      <c r="M349" s="109"/>
      <c r="N349" s="109"/>
    </row>
    <row r="350" spans="2:14">
      <c r="B350" s="108"/>
      <c r="C350" s="108"/>
      <c r="D350" s="108"/>
      <c r="E350" s="108"/>
      <c r="F350" s="108"/>
      <c r="G350" s="108"/>
      <c r="H350" s="109"/>
      <c r="I350" s="109"/>
      <c r="J350" s="109"/>
      <c r="K350" s="109"/>
      <c r="L350" s="109"/>
      <c r="M350" s="109"/>
      <c r="N350" s="109"/>
    </row>
    <row r="351" spans="2:14">
      <c r="B351" s="108"/>
      <c r="C351" s="108"/>
      <c r="D351" s="108"/>
      <c r="E351" s="108"/>
      <c r="F351" s="108"/>
      <c r="G351" s="108"/>
      <c r="H351" s="109"/>
      <c r="I351" s="109"/>
      <c r="J351" s="109"/>
      <c r="K351" s="109"/>
      <c r="L351" s="109"/>
      <c r="M351" s="109"/>
      <c r="N351" s="109"/>
    </row>
    <row r="352" spans="2:14">
      <c r="B352" s="108"/>
      <c r="C352" s="108"/>
      <c r="D352" s="108"/>
      <c r="E352" s="108"/>
      <c r="F352" s="108"/>
      <c r="G352" s="108"/>
      <c r="H352" s="109"/>
      <c r="I352" s="109"/>
      <c r="J352" s="109"/>
      <c r="K352" s="109"/>
      <c r="L352" s="109"/>
      <c r="M352" s="109"/>
      <c r="N352" s="109"/>
    </row>
    <row r="353" spans="2:14">
      <c r="B353" s="108"/>
      <c r="C353" s="108"/>
      <c r="D353" s="108"/>
      <c r="E353" s="108"/>
      <c r="F353" s="108"/>
      <c r="G353" s="108"/>
      <c r="H353" s="109"/>
      <c r="I353" s="109"/>
      <c r="J353" s="109"/>
      <c r="K353" s="109"/>
      <c r="L353" s="109"/>
      <c r="M353" s="109"/>
      <c r="N353" s="109"/>
    </row>
    <row r="354" spans="2:14">
      <c r="B354" s="108"/>
      <c r="C354" s="108"/>
      <c r="D354" s="108"/>
      <c r="E354" s="108"/>
      <c r="F354" s="108"/>
      <c r="G354" s="108"/>
      <c r="H354" s="109"/>
      <c r="I354" s="109"/>
      <c r="J354" s="109"/>
      <c r="K354" s="109"/>
      <c r="L354" s="109"/>
      <c r="M354" s="109"/>
      <c r="N354" s="109"/>
    </row>
    <row r="355" spans="2:14">
      <c r="B355" s="108"/>
      <c r="C355" s="108"/>
      <c r="D355" s="108"/>
      <c r="E355" s="108"/>
      <c r="F355" s="108"/>
      <c r="G355" s="108"/>
      <c r="H355" s="109"/>
      <c r="I355" s="109"/>
      <c r="J355" s="109"/>
      <c r="K355" s="109"/>
      <c r="L355" s="109"/>
      <c r="M355" s="109"/>
      <c r="N355" s="109"/>
    </row>
    <row r="356" spans="2:14">
      <c r="B356" s="108"/>
      <c r="C356" s="108"/>
      <c r="D356" s="108"/>
      <c r="E356" s="108"/>
      <c r="F356" s="108"/>
      <c r="G356" s="108"/>
      <c r="H356" s="109"/>
      <c r="I356" s="109"/>
      <c r="J356" s="109"/>
      <c r="K356" s="109"/>
      <c r="L356" s="109"/>
      <c r="M356" s="109"/>
      <c r="N356" s="109"/>
    </row>
    <row r="357" spans="2:14">
      <c r="B357" s="108"/>
      <c r="C357" s="108"/>
      <c r="D357" s="108"/>
      <c r="E357" s="108"/>
      <c r="F357" s="108"/>
      <c r="G357" s="108"/>
      <c r="H357" s="109"/>
      <c r="I357" s="109"/>
      <c r="J357" s="109"/>
      <c r="K357" s="109"/>
      <c r="L357" s="109"/>
      <c r="M357" s="109"/>
      <c r="N357" s="109"/>
    </row>
    <row r="358" spans="2:14">
      <c r="B358" s="108"/>
      <c r="C358" s="108"/>
      <c r="D358" s="108"/>
      <c r="E358" s="108"/>
      <c r="F358" s="108"/>
      <c r="G358" s="108"/>
      <c r="H358" s="109"/>
      <c r="I358" s="109"/>
      <c r="J358" s="109"/>
      <c r="K358" s="109"/>
      <c r="L358" s="109"/>
      <c r="M358" s="109"/>
      <c r="N358" s="109"/>
    </row>
    <row r="359" spans="2:14">
      <c r="B359" s="108"/>
      <c r="C359" s="108"/>
      <c r="D359" s="108"/>
      <c r="E359" s="108"/>
      <c r="F359" s="108"/>
      <c r="G359" s="108"/>
      <c r="H359" s="109"/>
      <c r="I359" s="109"/>
      <c r="J359" s="109"/>
      <c r="K359" s="109"/>
      <c r="L359" s="109"/>
      <c r="M359" s="109"/>
      <c r="N359" s="109"/>
    </row>
    <row r="360" spans="2:14">
      <c r="B360" s="108"/>
      <c r="C360" s="108"/>
      <c r="D360" s="108"/>
      <c r="E360" s="108"/>
      <c r="F360" s="108"/>
      <c r="G360" s="108"/>
      <c r="H360" s="109"/>
      <c r="I360" s="109"/>
      <c r="J360" s="109"/>
      <c r="K360" s="109"/>
      <c r="L360" s="109"/>
      <c r="M360" s="109"/>
      <c r="N360" s="109"/>
    </row>
    <row r="361" spans="2:14">
      <c r="B361" s="108"/>
      <c r="C361" s="108"/>
      <c r="D361" s="108"/>
      <c r="E361" s="108"/>
      <c r="F361" s="108"/>
      <c r="G361" s="108"/>
      <c r="H361" s="109"/>
      <c r="I361" s="109"/>
      <c r="J361" s="109"/>
      <c r="K361" s="109"/>
      <c r="L361" s="109"/>
      <c r="M361" s="109"/>
      <c r="N361" s="109"/>
    </row>
    <row r="362" spans="2:14">
      <c r="B362" s="108"/>
      <c r="C362" s="108"/>
      <c r="D362" s="108"/>
      <c r="E362" s="108"/>
      <c r="F362" s="108"/>
      <c r="G362" s="108"/>
      <c r="H362" s="109"/>
      <c r="I362" s="109"/>
      <c r="J362" s="109"/>
      <c r="K362" s="109"/>
      <c r="L362" s="109"/>
      <c r="M362" s="109"/>
      <c r="N362" s="109"/>
    </row>
    <row r="363" spans="2:14">
      <c r="B363" s="108"/>
      <c r="C363" s="108"/>
      <c r="D363" s="108"/>
      <c r="E363" s="108"/>
      <c r="F363" s="108"/>
      <c r="G363" s="108"/>
      <c r="H363" s="109"/>
      <c r="I363" s="109"/>
      <c r="J363" s="109"/>
      <c r="K363" s="109"/>
      <c r="L363" s="109"/>
      <c r="M363" s="109"/>
      <c r="N363" s="109"/>
    </row>
    <row r="364" spans="2:14">
      <c r="B364" s="108"/>
      <c r="C364" s="108"/>
      <c r="D364" s="108"/>
      <c r="E364" s="108"/>
      <c r="F364" s="108"/>
      <c r="G364" s="108"/>
      <c r="H364" s="109"/>
      <c r="I364" s="109"/>
      <c r="J364" s="109"/>
      <c r="K364" s="109"/>
      <c r="L364" s="109"/>
      <c r="M364" s="109"/>
      <c r="N364" s="109"/>
    </row>
    <row r="365" spans="2:14">
      <c r="B365" s="108"/>
      <c r="C365" s="108"/>
      <c r="D365" s="108"/>
      <c r="E365" s="108"/>
      <c r="F365" s="108"/>
      <c r="G365" s="108"/>
      <c r="H365" s="109"/>
      <c r="I365" s="109"/>
      <c r="J365" s="109"/>
      <c r="K365" s="109"/>
      <c r="L365" s="109"/>
      <c r="M365" s="109"/>
      <c r="N365" s="109"/>
    </row>
    <row r="366" spans="2:14">
      <c r="B366" s="108"/>
      <c r="C366" s="108"/>
      <c r="D366" s="108"/>
      <c r="E366" s="108"/>
      <c r="F366" s="108"/>
      <c r="G366" s="108"/>
      <c r="H366" s="109"/>
      <c r="I366" s="109"/>
      <c r="J366" s="109"/>
      <c r="K366" s="109"/>
      <c r="L366" s="109"/>
      <c r="M366" s="109"/>
      <c r="N366" s="109"/>
    </row>
    <row r="367" spans="2:14">
      <c r="B367" s="108"/>
      <c r="C367" s="108"/>
      <c r="D367" s="108"/>
      <c r="E367" s="108"/>
      <c r="F367" s="108"/>
      <c r="G367" s="108"/>
      <c r="H367" s="109"/>
      <c r="I367" s="109"/>
      <c r="J367" s="109"/>
      <c r="K367" s="109"/>
      <c r="L367" s="109"/>
      <c r="M367" s="109"/>
      <c r="N367" s="109"/>
    </row>
    <row r="368" spans="2:14">
      <c r="B368" s="108"/>
      <c r="C368" s="108"/>
      <c r="D368" s="108"/>
      <c r="E368" s="108"/>
      <c r="F368" s="108"/>
      <c r="G368" s="108"/>
      <c r="H368" s="109"/>
      <c r="I368" s="109"/>
      <c r="J368" s="109"/>
      <c r="K368" s="109"/>
      <c r="L368" s="109"/>
      <c r="M368" s="109"/>
      <c r="N368" s="109"/>
    </row>
    <row r="369" spans="2:14">
      <c r="B369" s="108"/>
      <c r="C369" s="108"/>
      <c r="D369" s="108"/>
      <c r="E369" s="108"/>
      <c r="F369" s="108"/>
      <c r="G369" s="108"/>
      <c r="H369" s="109"/>
      <c r="I369" s="109"/>
      <c r="J369" s="109"/>
      <c r="K369" s="109"/>
      <c r="L369" s="109"/>
      <c r="M369" s="109"/>
      <c r="N369" s="109"/>
    </row>
    <row r="370" spans="2:14">
      <c r="B370" s="108"/>
      <c r="C370" s="108"/>
      <c r="D370" s="108"/>
      <c r="E370" s="108"/>
      <c r="F370" s="108"/>
      <c r="G370" s="108"/>
      <c r="H370" s="109"/>
      <c r="I370" s="109"/>
      <c r="J370" s="109"/>
      <c r="K370" s="109"/>
      <c r="L370" s="109"/>
      <c r="M370" s="109"/>
      <c r="N370" s="109"/>
    </row>
    <row r="371" spans="2:14">
      <c r="B371" s="108"/>
      <c r="C371" s="108"/>
      <c r="D371" s="108"/>
      <c r="E371" s="108"/>
      <c r="F371" s="108"/>
      <c r="G371" s="108"/>
      <c r="H371" s="109"/>
      <c r="I371" s="109"/>
      <c r="J371" s="109"/>
      <c r="K371" s="109"/>
      <c r="L371" s="109"/>
      <c r="M371" s="109"/>
      <c r="N371" s="109"/>
    </row>
    <row r="372" spans="2:14">
      <c r="B372" s="108"/>
      <c r="C372" s="108"/>
      <c r="D372" s="108"/>
      <c r="E372" s="108"/>
      <c r="F372" s="108"/>
      <c r="G372" s="108"/>
      <c r="H372" s="109"/>
      <c r="I372" s="109"/>
      <c r="J372" s="109"/>
      <c r="K372" s="109"/>
      <c r="L372" s="109"/>
      <c r="M372" s="109"/>
      <c r="N372" s="109"/>
    </row>
    <row r="373" spans="2:14">
      <c r="B373" s="108"/>
      <c r="C373" s="108"/>
      <c r="D373" s="108"/>
      <c r="E373" s="108"/>
      <c r="F373" s="108"/>
      <c r="G373" s="108"/>
      <c r="H373" s="109"/>
      <c r="I373" s="109"/>
      <c r="J373" s="109"/>
      <c r="K373" s="109"/>
      <c r="L373" s="109"/>
      <c r="M373" s="109"/>
      <c r="N373" s="109"/>
    </row>
    <row r="374" spans="2:14">
      <c r="B374" s="108"/>
      <c r="C374" s="108"/>
      <c r="D374" s="108"/>
      <c r="E374" s="108"/>
      <c r="F374" s="108"/>
      <c r="G374" s="108"/>
      <c r="H374" s="109"/>
      <c r="I374" s="109"/>
      <c r="J374" s="109"/>
      <c r="K374" s="109"/>
      <c r="L374" s="109"/>
      <c r="M374" s="109"/>
      <c r="N374" s="109"/>
    </row>
    <row r="375" spans="2:14">
      <c r="B375" s="108"/>
      <c r="C375" s="108"/>
      <c r="D375" s="108"/>
      <c r="E375" s="108"/>
      <c r="F375" s="108"/>
      <c r="G375" s="108"/>
      <c r="H375" s="109"/>
      <c r="I375" s="109"/>
      <c r="J375" s="109"/>
      <c r="K375" s="109"/>
      <c r="L375" s="109"/>
      <c r="M375" s="109"/>
      <c r="N375" s="109"/>
    </row>
    <row r="376" spans="2:14">
      <c r="B376" s="108"/>
      <c r="C376" s="108"/>
      <c r="D376" s="108"/>
      <c r="E376" s="108"/>
      <c r="F376" s="108"/>
      <c r="G376" s="108"/>
      <c r="H376" s="109"/>
      <c r="I376" s="109"/>
      <c r="J376" s="109"/>
      <c r="K376" s="109"/>
      <c r="L376" s="109"/>
      <c r="M376" s="109"/>
      <c r="N376" s="109"/>
    </row>
    <row r="377" spans="2:14">
      <c r="B377" s="108"/>
      <c r="C377" s="108"/>
      <c r="D377" s="108"/>
      <c r="E377" s="108"/>
      <c r="F377" s="108"/>
      <c r="G377" s="108"/>
      <c r="H377" s="109"/>
      <c r="I377" s="109"/>
      <c r="J377" s="109"/>
      <c r="K377" s="109"/>
      <c r="L377" s="109"/>
      <c r="M377" s="109"/>
      <c r="N377" s="109"/>
    </row>
    <row r="378" spans="2:14">
      <c r="B378" s="108"/>
      <c r="C378" s="108"/>
      <c r="D378" s="108"/>
      <c r="E378" s="108"/>
      <c r="F378" s="108"/>
      <c r="G378" s="108"/>
      <c r="H378" s="109"/>
      <c r="I378" s="109"/>
      <c r="J378" s="109"/>
      <c r="K378" s="109"/>
      <c r="L378" s="109"/>
      <c r="M378" s="109"/>
      <c r="N378" s="109"/>
    </row>
    <row r="379" spans="2:14">
      <c r="B379" s="108"/>
      <c r="C379" s="108"/>
      <c r="D379" s="108"/>
      <c r="E379" s="108"/>
      <c r="F379" s="108"/>
      <c r="G379" s="108"/>
      <c r="H379" s="109"/>
      <c r="I379" s="109"/>
      <c r="J379" s="109"/>
      <c r="K379" s="109"/>
      <c r="L379" s="109"/>
      <c r="M379" s="109"/>
      <c r="N379" s="109"/>
    </row>
    <row r="380" spans="2:14">
      <c r="B380" s="108"/>
      <c r="C380" s="108"/>
      <c r="D380" s="108"/>
      <c r="E380" s="108"/>
      <c r="F380" s="108"/>
      <c r="G380" s="108"/>
      <c r="H380" s="109"/>
      <c r="I380" s="109"/>
      <c r="J380" s="109"/>
      <c r="K380" s="109"/>
      <c r="L380" s="109"/>
      <c r="M380" s="109"/>
      <c r="N380" s="109"/>
    </row>
    <row r="381" spans="2:14">
      <c r="B381" s="108"/>
      <c r="C381" s="108"/>
      <c r="D381" s="108"/>
      <c r="E381" s="108"/>
      <c r="F381" s="108"/>
      <c r="G381" s="108"/>
      <c r="H381" s="109"/>
      <c r="I381" s="109"/>
      <c r="J381" s="109"/>
      <c r="K381" s="109"/>
      <c r="L381" s="109"/>
      <c r="M381" s="109"/>
      <c r="N381" s="109"/>
    </row>
    <row r="382" spans="2:14">
      <c r="B382" s="108"/>
      <c r="C382" s="108"/>
      <c r="D382" s="108"/>
      <c r="E382" s="108"/>
      <c r="F382" s="108"/>
      <c r="G382" s="108"/>
      <c r="H382" s="109"/>
      <c r="I382" s="109"/>
      <c r="J382" s="109"/>
      <c r="K382" s="109"/>
      <c r="L382" s="109"/>
      <c r="M382" s="109"/>
      <c r="N382" s="109"/>
    </row>
    <row r="383" spans="2:14">
      <c r="B383" s="108"/>
      <c r="C383" s="108"/>
      <c r="D383" s="108"/>
      <c r="E383" s="108"/>
      <c r="F383" s="108"/>
      <c r="G383" s="108"/>
      <c r="H383" s="109"/>
      <c r="I383" s="109"/>
      <c r="J383" s="109"/>
      <c r="K383" s="109"/>
      <c r="L383" s="109"/>
      <c r="M383" s="109"/>
      <c r="N383" s="109"/>
    </row>
    <row r="384" spans="2:14">
      <c r="B384" s="108"/>
      <c r="C384" s="108"/>
      <c r="D384" s="108"/>
      <c r="E384" s="108"/>
      <c r="F384" s="108"/>
      <c r="G384" s="108"/>
      <c r="H384" s="109"/>
      <c r="I384" s="109"/>
      <c r="J384" s="109"/>
      <c r="K384" s="109"/>
      <c r="L384" s="109"/>
      <c r="M384" s="109"/>
      <c r="N384" s="109"/>
    </row>
    <row r="385" spans="2:14">
      <c r="B385" s="108"/>
      <c r="C385" s="108"/>
      <c r="D385" s="108"/>
      <c r="E385" s="108"/>
      <c r="F385" s="108"/>
      <c r="G385" s="108"/>
      <c r="H385" s="109"/>
      <c r="I385" s="109"/>
      <c r="J385" s="109"/>
      <c r="K385" s="109"/>
      <c r="L385" s="109"/>
      <c r="M385" s="109"/>
      <c r="N385" s="109"/>
    </row>
    <row r="386" spans="2:14">
      <c r="B386" s="108"/>
      <c r="C386" s="108"/>
      <c r="D386" s="108"/>
      <c r="E386" s="108"/>
      <c r="F386" s="108"/>
      <c r="G386" s="108"/>
      <c r="H386" s="109"/>
      <c r="I386" s="109"/>
      <c r="J386" s="109"/>
      <c r="K386" s="109"/>
      <c r="L386" s="109"/>
      <c r="M386" s="109"/>
      <c r="N386" s="109"/>
    </row>
    <row r="387" spans="2:14">
      <c r="B387" s="108"/>
      <c r="C387" s="108"/>
      <c r="D387" s="108"/>
      <c r="E387" s="108"/>
      <c r="F387" s="108"/>
      <c r="G387" s="108"/>
      <c r="H387" s="109"/>
      <c r="I387" s="109"/>
      <c r="J387" s="109"/>
      <c r="K387" s="109"/>
      <c r="L387" s="109"/>
      <c r="M387" s="109"/>
      <c r="N387" s="109"/>
    </row>
    <row r="388" spans="2:14">
      <c r="B388" s="108"/>
      <c r="C388" s="108"/>
      <c r="D388" s="108"/>
      <c r="E388" s="108"/>
      <c r="F388" s="108"/>
      <c r="G388" s="108"/>
      <c r="H388" s="109"/>
      <c r="I388" s="109"/>
      <c r="J388" s="109"/>
      <c r="K388" s="109"/>
      <c r="L388" s="109"/>
      <c r="M388" s="109"/>
      <c r="N388" s="109"/>
    </row>
    <row r="389" spans="2:14">
      <c r="B389" s="108"/>
      <c r="C389" s="108"/>
      <c r="D389" s="108"/>
      <c r="E389" s="108"/>
      <c r="F389" s="108"/>
      <c r="G389" s="108"/>
      <c r="H389" s="109"/>
      <c r="I389" s="109"/>
      <c r="J389" s="109"/>
      <c r="K389" s="109"/>
      <c r="L389" s="109"/>
      <c r="M389" s="109"/>
      <c r="N389" s="109"/>
    </row>
    <row r="390" spans="2:14">
      <c r="B390" s="108"/>
      <c r="C390" s="108"/>
      <c r="D390" s="108"/>
      <c r="E390" s="108"/>
      <c r="F390" s="108"/>
      <c r="G390" s="108"/>
      <c r="H390" s="109"/>
      <c r="I390" s="109"/>
      <c r="J390" s="109"/>
      <c r="K390" s="109"/>
      <c r="L390" s="109"/>
      <c r="M390" s="109"/>
      <c r="N390" s="109"/>
    </row>
    <row r="391" spans="2:14">
      <c r="B391" s="108"/>
      <c r="C391" s="108"/>
      <c r="D391" s="108"/>
      <c r="E391" s="108"/>
      <c r="F391" s="108"/>
      <c r="G391" s="108"/>
      <c r="H391" s="109"/>
      <c r="I391" s="109"/>
      <c r="J391" s="109"/>
      <c r="K391" s="109"/>
      <c r="L391" s="109"/>
      <c r="M391" s="109"/>
      <c r="N391" s="109"/>
    </row>
    <row r="392" spans="2:14">
      <c r="B392" s="108"/>
      <c r="C392" s="108"/>
      <c r="D392" s="108"/>
      <c r="E392" s="108"/>
      <c r="F392" s="108"/>
      <c r="G392" s="108"/>
      <c r="H392" s="109"/>
      <c r="I392" s="109"/>
      <c r="J392" s="109"/>
      <c r="K392" s="109"/>
      <c r="L392" s="109"/>
      <c r="M392" s="109"/>
      <c r="N392" s="109"/>
    </row>
    <row r="393" spans="2:14">
      <c r="B393" s="108"/>
      <c r="C393" s="108"/>
      <c r="D393" s="108"/>
      <c r="E393" s="108"/>
      <c r="F393" s="108"/>
      <c r="G393" s="108"/>
      <c r="H393" s="109"/>
      <c r="I393" s="109"/>
      <c r="J393" s="109"/>
      <c r="K393" s="109"/>
      <c r="L393" s="109"/>
      <c r="M393" s="109"/>
      <c r="N393" s="109"/>
    </row>
    <row r="394" spans="2:14">
      <c r="B394" s="108"/>
      <c r="C394" s="108"/>
      <c r="D394" s="108"/>
      <c r="E394" s="108"/>
      <c r="F394" s="108"/>
      <c r="G394" s="108"/>
      <c r="H394" s="109"/>
      <c r="I394" s="109"/>
      <c r="J394" s="109"/>
      <c r="K394" s="109"/>
      <c r="L394" s="109"/>
      <c r="M394" s="109"/>
      <c r="N394" s="109"/>
    </row>
    <row r="395" spans="2:14">
      <c r="B395" s="108"/>
      <c r="C395" s="108"/>
      <c r="D395" s="108"/>
      <c r="E395" s="108"/>
      <c r="F395" s="108"/>
      <c r="G395" s="108"/>
      <c r="H395" s="109"/>
      <c r="I395" s="109"/>
      <c r="J395" s="109"/>
      <c r="K395" s="109"/>
      <c r="L395" s="109"/>
      <c r="M395" s="109"/>
      <c r="N395" s="109"/>
    </row>
    <row r="396" spans="2:14">
      <c r="B396" s="108"/>
      <c r="C396" s="108"/>
      <c r="D396" s="108"/>
      <c r="E396" s="108"/>
      <c r="F396" s="108"/>
      <c r="G396" s="108"/>
      <c r="H396" s="109"/>
      <c r="I396" s="109"/>
      <c r="J396" s="109"/>
      <c r="K396" s="109"/>
      <c r="L396" s="109"/>
      <c r="M396" s="109"/>
      <c r="N396" s="109"/>
    </row>
    <row r="397" spans="2:14">
      <c r="B397" s="108"/>
      <c r="C397" s="108"/>
      <c r="D397" s="108"/>
      <c r="E397" s="108"/>
      <c r="F397" s="108"/>
      <c r="G397" s="108"/>
      <c r="H397" s="109"/>
      <c r="I397" s="109"/>
      <c r="J397" s="109"/>
      <c r="K397" s="109"/>
      <c r="L397" s="109"/>
      <c r="M397" s="109"/>
      <c r="N397" s="109"/>
    </row>
    <row r="398" spans="2:14">
      <c r="B398" s="108"/>
      <c r="C398" s="108"/>
      <c r="D398" s="108"/>
      <c r="E398" s="108"/>
      <c r="F398" s="108"/>
      <c r="G398" s="108"/>
      <c r="H398" s="109"/>
      <c r="I398" s="109"/>
      <c r="J398" s="109"/>
      <c r="K398" s="109"/>
      <c r="L398" s="109"/>
      <c r="M398" s="109"/>
      <c r="N398" s="109"/>
    </row>
    <row r="399" spans="2:14">
      <c r="B399" s="108"/>
      <c r="C399" s="108"/>
      <c r="D399" s="108"/>
      <c r="E399" s="108"/>
      <c r="F399" s="108"/>
      <c r="G399" s="108"/>
      <c r="H399" s="109"/>
      <c r="I399" s="109"/>
      <c r="J399" s="109"/>
      <c r="K399" s="109"/>
      <c r="L399" s="109"/>
      <c r="M399" s="109"/>
      <c r="N399" s="109"/>
    </row>
    <row r="400" spans="2:14">
      <c r="B400" s="108"/>
      <c r="C400" s="108"/>
      <c r="D400" s="108"/>
      <c r="E400" s="108"/>
      <c r="F400" s="108"/>
      <c r="G400" s="108"/>
      <c r="H400" s="109"/>
      <c r="I400" s="109"/>
      <c r="J400" s="109"/>
      <c r="K400" s="109"/>
      <c r="L400" s="109"/>
      <c r="M400" s="109"/>
      <c r="N400" s="109"/>
    </row>
    <row r="401" spans="2:14">
      <c r="B401" s="108"/>
      <c r="C401" s="108"/>
      <c r="D401" s="108"/>
      <c r="E401" s="108"/>
      <c r="F401" s="108"/>
      <c r="G401" s="108"/>
      <c r="H401" s="109"/>
      <c r="I401" s="109"/>
      <c r="J401" s="109"/>
      <c r="K401" s="109"/>
      <c r="L401" s="109"/>
      <c r="M401" s="109"/>
      <c r="N401" s="109"/>
    </row>
    <row r="402" spans="2:14">
      <c r="B402" s="108"/>
      <c r="C402" s="108"/>
      <c r="D402" s="108"/>
      <c r="E402" s="108"/>
      <c r="F402" s="108"/>
      <c r="G402" s="108"/>
      <c r="H402" s="109"/>
      <c r="I402" s="109"/>
      <c r="J402" s="109"/>
      <c r="K402" s="109"/>
      <c r="L402" s="109"/>
      <c r="M402" s="109"/>
      <c r="N402" s="109"/>
    </row>
    <row r="403" spans="2:14">
      <c r="B403" s="108"/>
      <c r="C403" s="108"/>
      <c r="D403" s="108"/>
      <c r="E403" s="108"/>
      <c r="F403" s="108"/>
      <c r="G403" s="108"/>
      <c r="H403" s="109"/>
      <c r="I403" s="109"/>
      <c r="J403" s="109"/>
      <c r="K403" s="109"/>
      <c r="L403" s="109"/>
      <c r="M403" s="109"/>
      <c r="N403" s="109"/>
    </row>
    <row r="404" spans="2:14">
      <c r="B404" s="108"/>
      <c r="C404" s="108"/>
      <c r="D404" s="108"/>
      <c r="E404" s="108"/>
      <c r="F404" s="108"/>
      <c r="G404" s="108"/>
      <c r="H404" s="109"/>
      <c r="I404" s="109"/>
      <c r="J404" s="109"/>
      <c r="K404" s="109"/>
      <c r="L404" s="109"/>
      <c r="M404" s="109"/>
      <c r="N404" s="109"/>
    </row>
    <row r="405" spans="2:14">
      <c r="B405" s="108"/>
      <c r="C405" s="108"/>
      <c r="D405" s="108"/>
      <c r="E405" s="108"/>
      <c r="F405" s="108"/>
      <c r="G405" s="108"/>
      <c r="H405" s="109"/>
      <c r="I405" s="109"/>
      <c r="J405" s="109"/>
      <c r="K405" s="109"/>
      <c r="L405" s="109"/>
      <c r="M405" s="109"/>
      <c r="N405" s="109"/>
    </row>
    <row r="406" spans="2:14">
      <c r="B406" s="108"/>
      <c r="C406" s="108"/>
      <c r="D406" s="108"/>
      <c r="E406" s="108"/>
      <c r="F406" s="108"/>
      <c r="G406" s="108"/>
      <c r="H406" s="109"/>
      <c r="I406" s="109"/>
      <c r="J406" s="109"/>
      <c r="K406" s="109"/>
      <c r="L406" s="109"/>
      <c r="M406" s="109"/>
      <c r="N406" s="109"/>
    </row>
    <row r="407" spans="2:14">
      <c r="B407" s="108"/>
      <c r="C407" s="108"/>
      <c r="D407" s="108"/>
      <c r="E407" s="108"/>
      <c r="F407" s="108"/>
      <c r="G407" s="108"/>
      <c r="H407" s="109"/>
      <c r="I407" s="109"/>
      <c r="J407" s="109"/>
      <c r="K407" s="109"/>
      <c r="L407" s="109"/>
      <c r="M407" s="109"/>
      <c r="N407" s="109"/>
    </row>
    <row r="408" spans="2:14">
      <c r="B408" s="108"/>
      <c r="C408" s="108"/>
      <c r="D408" s="108"/>
      <c r="E408" s="108"/>
      <c r="F408" s="108"/>
      <c r="G408" s="108"/>
      <c r="H408" s="109"/>
      <c r="I408" s="109"/>
      <c r="J408" s="109"/>
      <c r="K408" s="109"/>
      <c r="L408" s="109"/>
      <c r="M408" s="109"/>
      <c r="N408" s="109"/>
    </row>
    <row r="409" spans="2:14">
      <c r="B409" s="108"/>
      <c r="C409" s="108"/>
      <c r="D409" s="108"/>
      <c r="E409" s="108"/>
      <c r="F409" s="108"/>
      <c r="G409" s="108"/>
      <c r="H409" s="109"/>
      <c r="I409" s="109"/>
      <c r="J409" s="109"/>
      <c r="K409" s="109"/>
      <c r="L409" s="109"/>
      <c r="M409" s="109"/>
      <c r="N409" s="109"/>
    </row>
    <row r="410" spans="2:14">
      <c r="B410" s="108"/>
      <c r="C410" s="108"/>
      <c r="D410" s="108"/>
      <c r="E410" s="108"/>
      <c r="F410" s="108"/>
      <c r="G410" s="108"/>
      <c r="H410" s="109"/>
      <c r="I410" s="109"/>
      <c r="J410" s="109"/>
      <c r="K410" s="109"/>
      <c r="L410" s="109"/>
      <c r="M410" s="109"/>
      <c r="N410" s="109"/>
    </row>
    <row r="411" spans="2:14">
      <c r="B411" s="108"/>
      <c r="C411" s="108"/>
      <c r="D411" s="108"/>
      <c r="E411" s="108"/>
      <c r="F411" s="108"/>
      <c r="G411" s="108"/>
      <c r="H411" s="109"/>
      <c r="I411" s="109"/>
      <c r="J411" s="109"/>
      <c r="K411" s="109"/>
      <c r="L411" s="109"/>
      <c r="M411" s="109"/>
      <c r="N411" s="109"/>
    </row>
    <row r="412" spans="2:14">
      <c r="B412" s="108"/>
      <c r="C412" s="108"/>
      <c r="D412" s="108"/>
      <c r="E412" s="108"/>
      <c r="F412" s="108"/>
      <c r="G412" s="108"/>
      <c r="H412" s="109"/>
      <c r="I412" s="109"/>
      <c r="J412" s="109"/>
      <c r="K412" s="109"/>
      <c r="L412" s="109"/>
      <c r="M412" s="109"/>
      <c r="N412" s="109"/>
    </row>
    <row r="413" spans="2:14">
      <c r="B413" s="108"/>
      <c r="C413" s="108"/>
      <c r="D413" s="108"/>
      <c r="E413" s="108"/>
      <c r="F413" s="108"/>
      <c r="G413" s="108"/>
      <c r="H413" s="109"/>
      <c r="I413" s="109"/>
      <c r="J413" s="109"/>
      <c r="K413" s="109"/>
      <c r="L413" s="109"/>
      <c r="M413" s="109"/>
      <c r="N413" s="109"/>
    </row>
    <row r="414" spans="2:14">
      <c r="B414" s="108"/>
      <c r="C414" s="108"/>
      <c r="D414" s="108"/>
      <c r="E414" s="108"/>
      <c r="F414" s="108"/>
      <c r="G414" s="108"/>
      <c r="H414" s="109"/>
      <c r="I414" s="109"/>
      <c r="J414" s="109"/>
      <c r="K414" s="109"/>
      <c r="L414" s="109"/>
      <c r="M414" s="109"/>
      <c r="N414" s="109"/>
    </row>
    <row r="415" spans="2:14">
      <c r="B415" s="108"/>
      <c r="C415" s="108"/>
      <c r="D415" s="108"/>
      <c r="E415" s="108"/>
      <c r="F415" s="108"/>
      <c r="G415" s="108"/>
      <c r="H415" s="109"/>
      <c r="I415" s="109"/>
      <c r="J415" s="109"/>
      <c r="K415" s="109"/>
      <c r="L415" s="109"/>
      <c r="M415" s="109"/>
      <c r="N415" s="109"/>
    </row>
    <row r="416" spans="2:14">
      <c r="B416" s="108"/>
      <c r="C416" s="108"/>
      <c r="D416" s="108"/>
      <c r="E416" s="108"/>
      <c r="F416" s="108"/>
      <c r="G416" s="108"/>
      <c r="H416" s="109"/>
      <c r="I416" s="109"/>
      <c r="J416" s="109"/>
      <c r="K416" s="109"/>
      <c r="L416" s="109"/>
      <c r="M416" s="109"/>
      <c r="N416" s="109"/>
    </row>
    <row r="417" spans="2:14">
      <c r="B417" s="108"/>
      <c r="C417" s="108"/>
      <c r="D417" s="108"/>
      <c r="E417" s="108"/>
      <c r="F417" s="108"/>
      <c r="G417" s="108"/>
      <c r="H417" s="109"/>
      <c r="I417" s="109"/>
      <c r="J417" s="109"/>
      <c r="K417" s="109"/>
      <c r="L417" s="109"/>
      <c r="M417" s="109"/>
      <c r="N417" s="109"/>
    </row>
    <row r="418" spans="2:14">
      <c r="B418" s="108"/>
      <c r="C418" s="108"/>
      <c r="D418" s="108"/>
      <c r="E418" s="108"/>
      <c r="F418" s="108"/>
      <c r="G418" s="108"/>
      <c r="H418" s="109"/>
      <c r="I418" s="109"/>
      <c r="J418" s="109"/>
      <c r="K418" s="109"/>
      <c r="L418" s="109"/>
      <c r="M418" s="109"/>
      <c r="N418" s="109"/>
    </row>
    <row r="419" spans="2:14">
      <c r="B419" s="108"/>
      <c r="C419" s="108"/>
      <c r="D419" s="108"/>
      <c r="E419" s="108"/>
      <c r="F419" s="108"/>
      <c r="G419" s="108"/>
      <c r="H419" s="109"/>
      <c r="I419" s="109"/>
      <c r="J419" s="109"/>
      <c r="K419" s="109"/>
      <c r="L419" s="109"/>
      <c r="M419" s="109"/>
      <c r="N419" s="109"/>
    </row>
    <row r="420" spans="2:14">
      <c r="B420" s="108"/>
      <c r="C420" s="108"/>
      <c r="D420" s="108"/>
      <c r="E420" s="108"/>
      <c r="F420" s="108"/>
      <c r="G420" s="108"/>
      <c r="H420" s="109"/>
      <c r="I420" s="109"/>
      <c r="J420" s="109"/>
      <c r="K420" s="109"/>
      <c r="L420" s="109"/>
      <c r="M420" s="109"/>
      <c r="N420" s="109"/>
    </row>
    <row r="421" spans="2:14">
      <c r="B421" s="108"/>
      <c r="C421" s="108"/>
      <c r="D421" s="108"/>
      <c r="E421" s="108"/>
      <c r="F421" s="108"/>
      <c r="G421" s="108"/>
      <c r="H421" s="109"/>
      <c r="I421" s="109"/>
      <c r="J421" s="109"/>
      <c r="K421" s="109"/>
      <c r="L421" s="109"/>
      <c r="M421" s="109"/>
      <c r="N421" s="109"/>
    </row>
    <row r="422" spans="2:14">
      <c r="B422" s="108"/>
      <c r="C422" s="108"/>
      <c r="D422" s="108"/>
      <c r="E422" s="108"/>
      <c r="F422" s="108"/>
      <c r="G422" s="108"/>
      <c r="H422" s="109"/>
      <c r="I422" s="109"/>
      <c r="J422" s="109"/>
      <c r="K422" s="109"/>
      <c r="L422" s="109"/>
      <c r="M422" s="109"/>
      <c r="N422" s="109"/>
    </row>
    <row r="423" spans="2:14">
      <c r="B423" s="108"/>
      <c r="C423" s="108"/>
      <c r="D423" s="108"/>
      <c r="E423" s="108"/>
      <c r="F423" s="108"/>
      <c r="G423" s="108"/>
      <c r="H423" s="109"/>
      <c r="I423" s="109"/>
      <c r="J423" s="109"/>
      <c r="K423" s="109"/>
      <c r="L423" s="109"/>
      <c r="M423" s="109"/>
      <c r="N423" s="109"/>
    </row>
    <row r="424" spans="2:14">
      <c r="B424" s="108"/>
      <c r="C424" s="108"/>
      <c r="D424" s="108"/>
      <c r="E424" s="108"/>
      <c r="F424" s="108"/>
      <c r="G424" s="108"/>
      <c r="H424" s="109"/>
      <c r="I424" s="109"/>
      <c r="J424" s="109"/>
      <c r="K424" s="109"/>
      <c r="L424" s="109"/>
      <c r="M424" s="109"/>
      <c r="N424" s="109"/>
    </row>
    <row r="425" spans="2:14">
      <c r="B425" s="108"/>
      <c r="C425" s="108"/>
      <c r="D425" s="108"/>
      <c r="E425" s="108"/>
      <c r="F425" s="108"/>
      <c r="G425" s="108"/>
      <c r="H425" s="109"/>
      <c r="I425" s="109"/>
      <c r="J425" s="109"/>
      <c r="K425" s="109"/>
      <c r="L425" s="109"/>
      <c r="M425" s="109"/>
      <c r="N425" s="109"/>
    </row>
    <row r="426" spans="2:14">
      <c r="B426" s="108"/>
      <c r="C426" s="108"/>
      <c r="D426" s="108"/>
      <c r="E426" s="108"/>
      <c r="F426" s="108"/>
      <c r="G426" s="108"/>
      <c r="H426" s="109"/>
      <c r="I426" s="109"/>
      <c r="J426" s="109"/>
      <c r="K426" s="109"/>
      <c r="L426" s="109"/>
      <c r="M426" s="109"/>
      <c r="N426" s="109"/>
    </row>
    <row r="427" spans="2:14">
      <c r="B427" s="108"/>
      <c r="C427" s="108"/>
      <c r="D427" s="108"/>
      <c r="E427" s="108"/>
      <c r="F427" s="108"/>
      <c r="G427" s="108"/>
      <c r="H427" s="109"/>
      <c r="I427" s="109"/>
      <c r="J427" s="109"/>
      <c r="K427" s="109"/>
      <c r="L427" s="109"/>
      <c r="M427" s="109"/>
      <c r="N427" s="109"/>
    </row>
    <row r="428" spans="2:14">
      <c r="B428" s="108"/>
      <c r="C428" s="108"/>
      <c r="D428" s="108"/>
      <c r="E428" s="108"/>
      <c r="F428" s="108"/>
      <c r="G428" s="108"/>
      <c r="H428" s="109"/>
      <c r="I428" s="109"/>
      <c r="J428" s="109"/>
      <c r="K428" s="109"/>
      <c r="L428" s="109"/>
      <c r="M428" s="109"/>
      <c r="N428" s="109"/>
    </row>
    <row r="429" spans="2:14">
      <c r="B429" s="108"/>
      <c r="C429" s="108"/>
      <c r="D429" s="108"/>
      <c r="E429" s="108"/>
      <c r="F429" s="108"/>
      <c r="G429" s="108"/>
      <c r="H429" s="109"/>
      <c r="I429" s="109"/>
      <c r="J429" s="109"/>
      <c r="K429" s="109"/>
      <c r="L429" s="109"/>
      <c r="M429" s="109"/>
      <c r="N429" s="109"/>
    </row>
    <row r="430" spans="2:14">
      <c r="B430" s="108"/>
      <c r="C430" s="108"/>
      <c r="D430" s="108"/>
      <c r="E430" s="108"/>
      <c r="F430" s="108"/>
      <c r="G430" s="108"/>
      <c r="H430" s="109"/>
      <c r="I430" s="109"/>
      <c r="J430" s="109"/>
      <c r="K430" s="109"/>
      <c r="L430" s="109"/>
      <c r="M430" s="109"/>
      <c r="N430" s="109"/>
    </row>
    <row r="431" spans="2:14">
      <c r="B431" s="108"/>
      <c r="C431" s="108"/>
      <c r="D431" s="108"/>
      <c r="E431" s="108"/>
      <c r="F431" s="108"/>
      <c r="G431" s="108"/>
      <c r="H431" s="109"/>
      <c r="I431" s="109"/>
      <c r="J431" s="109"/>
      <c r="K431" s="109"/>
      <c r="L431" s="109"/>
      <c r="M431" s="109"/>
      <c r="N431" s="109"/>
    </row>
    <row r="432" spans="2:14">
      <c r="B432" s="108"/>
      <c r="C432" s="108"/>
      <c r="D432" s="108"/>
      <c r="E432" s="108"/>
      <c r="F432" s="108"/>
      <c r="G432" s="108"/>
      <c r="H432" s="109"/>
      <c r="I432" s="109"/>
      <c r="J432" s="109"/>
      <c r="K432" s="109"/>
      <c r="L432" s="109"/>
      <c r="M432" s="109"/>
      <c r="N432" s="109"/>
    </row>
    <row r="433" spans="2:14">
      <c r="B433" s="108"/>
      <c r="C433" s="108"/>
      <c r="D433" s="108"/>
      <c r="E433" s="108"/>
      <c r="F433" s="108"/>
      <c r="G433" s="108"/>
      <c r="H433" s="109"/>
      <c r="I433" s="109"/>
      <c r="J433" s="109"/>
      <c r="K433" s="109"/>
      <c r="L433" s="109"/>
      <c r="M433" s="109"/>
      <c r="N433" s="109"/>
    </row>
    <row r="434" spans="2:14">
      <c r="B434" s="108"/>
      <c r="C434" s="108"/>
      <c r="D434" s="108"/>
      <c r="E434" s="108"/>
      <c r="F434" s="108"/>
      <c r="G434" s="108"/>
      <c r="H434" s="109"/>
      <c r="I434" s="109"/>
      <c r="J434" s="109"/>
      <c r="K434" s="109"/>
      <c r="L434" s="109"/>
      <c r="M434" s="109"/>
      <c r="N434" s="109"/>
    </row>
    <row r="435" spans="2:14">
      <c r="B435" s="108"/>
      <c r="C435" s="108"/>
      <c r="D435" s="108"/>
      <c r="E435" s="108"/>
      <c r="F435" s="108"/>
      <c r="G435" s="108"/>
      <c r="H435" s="109"/>
      <c r="I435" s="109"/>
      <c r="J435" s="109"/>
      <c r="K435" s="109"/>
      <c r="L435" s="109"/>
      <c r="M435" s="109"/>
      <c r="N435" s="109"/>
    </row>
    <row r="436" spans="2:14">
      <c r="B436" s="108"/>
      <c r="C436" s="108"/>
      <c r="D436" s="108"/>
      <c r="E436" s="108"/>
      <c r="F436" s="108"/>
      <c r="G436" s="108"/>
      <c r="H436" s="109"/>
      <c r="I436" s="109"/>
      <c r="J436" s="109"/>
      <c r="K436" s="109"/>
      <c r="L436" s="109"/>
      <c r="M436" s="109"/>
      <c r="N436" s="109"/>
    </row>
    <row r="437" spans="2:14">
      <c r="B437" s="108"/>
      <c r="C437" s="108"/>
      <c r="D437" s="108"/>
      <c r="E437" s="108"/>
      <c r="F437" s="108"/>
      <c r="G437" s="108"/>
      <c r="H437" s="109"/>
      <c r="I437" s="109"/>
      <c r="J437" s="109"/>
      <c r="K437" s="109"/>
      <c r="L437" s="109"/>
      <c r="M437" s="109"/>
      <c r="N437" s="109"/>
    </row>
    <row r="438" spans="2:14">
      <c r="B438" s="108"/>
      <c r="C438" s="108"/>
      <c r="D438" s="108"/>
      <c r="E438" s="108"/>
      <c r="F438" s="108"/>
      <c r="G438" s="108"/>
      <c r="H438" s="109"/>
      <c r="I438" s="109"/>
      <c r="J438" s="109"/>
      <c r="K438" s="109"/>
      <c r="L438" s="109"/>
      <c r="M438" s="109"/>
      <c r="N438" s="109"/>
    </row>
    <row r="439" spans="2:14">
      <c r="B439" s="108"/>
      <c r="C439" s="108"/>
      <c r="D439" s="108"/>
      <c r="E439" s="108"/>
      <c r="F439" s="108"/>
      <c r="G439" s="108"/>
      <c r="H439" s="109"/>
      <c r="I439" s="109"/>
      <c r="J439" s="109"/>
      <c r="K439" s="109"/>
      <c r="L439" s="109"/>
      <c r="M439" s="109"/>
      <c r="N439" s="109"/>
    </row>
    <row r="440" spans="2:14">
      <c r="B440" s="108"/>
      <c r="C440" s="108"/>
      <c r="D440" s="108"/>
      <c r="E440" s="108"/>
      <c r="F440" s="108"/>
      <c r="G440" s="108"/>
      <c r="H440" s="109"/>
      <c r="I440" s="109"/>
      <c r="J440" s="109"/>
      <c r="K440" s="109"/>
      <c r="L440" s="109"/>
      <c r="M440" s="109"/>
      <c r="N440" s="109"/>
    </row>
    <row r="441" spans="2:14">
      <c r="B441" s="108"/>
      <c r="C441" s="108"/>
      <c r="D441" s="108"/>
      <c r="E441" s="108"/>
      <c r="F441" s="108"/>
      <c r="G441" s="108"/>
      <c r="H441" s="109"/>
      <c r="I441" s="109"/>
      <c r="J441" s="109"/>
      <c r="K441" s="109"/>
      <c r="L441" s="109"/>
      <c r="M441" s="109"/>
      <c r="N441" s="109"/>
    </row>
    <row r="442" spans="2:14">
      <c r="B442" s="108"/>
      <c r="C442" s="108"/>
      <c r="D442" s="108"/>
      <c r="E442" s="108"/>
      <c r="F442" s="108"/>
      <c r="G442" s="108"/>
      <c r="H442" s="109"/>
      <c r="I442" s="109"/>
      <c r="J442" s="109"/>
      <c r="K442" s="109"/>
      <c r="L442" s="109"/>
      <c r="M442" s="109"/>
      <c r="N442" s="109"/>
    </row>
    <row r="443" spans="2:14">
      <c r="B443" s="108"/>
      <c r="C443" s="108"/>
      <c r="D443" s="108"/>
      <c r="E443" s="108"/>
      <c r="F443" s="108"/>
      <c r="G443" s="108"/>
      <c r="H443" s="109"/>
      <c r="I443" s="109"/>
      <c r="J443" s="109"/>
      <c r="K443" s="109"/>
      <c r="L443" s="109"/>
      <c r="M443" s="109"/>
      <c r="N443" s="109"/>
    </row>
    <row r="444" spans="2:14">
      <c r="B444" s="108"/>
      <c r="C444" s="108"/>
      <c r="D444" s="108"/>
      <c r="E444" s="108"/>
      <c r="F444" s="108"/>
      <c r="G444" s="108"/>
      <c r="H444" s="109"/>
      <c r="I444" s="109"/>
      <c r="J444" s="109"/>
      <c r="K444" s="109"/>
      <c r="L444" s="109"/>
      <c r="M444" s="109"/>
      <c r="N444" s="109"/>
    </row>
    <row r="445" spans="2:14">
      <c r="B445" s="108"/>
      <c r="C445" s="108"/>
      <c r="D445" s="108"/>
      <c r="E445" s="108"/>
      <c r="F445" s="108"/>
      <c r="G445" s="108"/>
      <c r="H445" s="109"/>
      <c r="I445" s="109"/>
      <c r="J445" s="109"/>
      <c r="K445" s="109"/>
      <c r="L445" s="109"/>
      <c r="M445" s="109"/>
      <c r="N445" s="109"/>
    </row>
    <row r="446" spans="2:14">
      <c r="B446" s="108"/>
      <c r="C446" s="108"/>
      <c r="D446" s="108"/>
      <c r="E446" s="108"/>
      <c r="F446" s="108"/>
      <c r="G446" s="108"/>
      <c r="H446" s="109"/>
      <c r="I446" s="109"/>
      <c r="J446" s="109"/>
      <c r="K446" s="109"/>
      <c r="L446" s="109"/>
      <c r="M446" s="109"/>
      <c r="N446" s="109"/>
    </row>
    <row r="447" spans="2:14">
      <c r="B447" s="108"/>
      <c r="C447" s="108"/>
      <c r="D447" s="108"/>
      <c r="E447" s="108"/>
      <c r="F447" s="108"/>
      <c r="G447" s="108"/>
      <c r="H447" s="109"/>
      <c r="I447" s="109"/>
      <c r="J447" s="109"/>
      <c r="K447" s="109"/>
      <c r="L447" s="109"/>
      <c r="M447" s="109"/>
      <c r="N447" s="109"/>
    </row>
    <row r="448" spans="2:14">
      <c r="B448" s="108"/>
      <c r="C448" s="108"/>
      <c r="D448" s="108"/>
      <c r="E448" s="108"/>
      <c r="F448" s="108"/>
      <c r="G448" s="108"/>
      <c r="H448" s="109"/>
      <c r="I448" s="109"/>
      <c r="J448" s="109"/>
      <c r="K448" s="109"/>
      <c r="L448" s="109"/>
      <c r="M448" s="109"/>
      <c r="N448" s="109"/>
    </row>
    <row r="449" spans="2:14">
      <c r="B449" s="108"/>
      <c r="C449" s="108"/>
      <c r="D449" s="108"/>
      <c r="E449" s="108"/>
      <c r="F449" s="108"/>
      <c r="G449" s="108"/>
      <c r="H449" s="109"/>
      <c r="I449" s="109"/>
      <c r="J449" s="109"/>
      <c r="K449" s="109"/>
      <c r="L449" s="109"/>
      <c r="M449" s="109"/>
      <c r="N449" s="109"/>
    </row>
    <row r="450" spans="2:14">
      <c r="B450" s="108"/>
      <c r="C450" s="108"/>
      <c r="D450" s="108"/>
      <c r="E450" s="108"/>
      <c r="F450" s="108"/>
      <c r="G450" s="108"/>
      <c r="H450" s="109"/>
      <c r="I450" s="109"/>
      <c r="J450" s="109"/>
      <c r="K450" s="109"/>
      <c r="L450" s="109"/>
      <c r="M450" s="109"/>
      <c r="N450" s="109"/>
    </row>
    <row r="451" spans="2:14">
      <c r="B451" s="108"/>
      <c r="C451" s="108"/>
      <c r="D451" s="108"/>
      <c r="E451" s="108"/>
      <c r="F451" s="108"/>
      <c r="G451" s="108"/>
      <c r="H451" s="109"/>
      <c r="I451" s="109"/>
      <c r="J451" s="109"/>
      <c r="K451" s="109"/>
      <c r="L451" s="109"/>
      <c r="M451" s="109"/>
      <c r="N451" s="109"/>
    </row>
    <row r="452" spans="2:14">
      <c r="B452" s="108"/>
      <c r="C452" s="108"/>
      <c r="D452" s="108"/>
      <c r="E452" s="108"/>
      <c r="F452" s="108"/>
      <c r="G452" s="108"/>
      <c r="H452" s="109"/>
      <c r="I452" s="109"/>
      <c r="J452" s="109"/>
      <c r="K452" s="109"/>
      <c r="L452" s="109"/>
      <c r="M452" s="109"/>
      <c r="N452" s="109"/>
    </row>
    <row r="453" spans="2:14">
      <c r="B453" s="108"/>
      <c r="C453" s="108"/>
      <c r="D453" s="108"/>
      <c r="E453" s="108"/>
      <c r="F453" s="108"/>
      <c r="G453" s="108"/>
      <c r="H453" s="109"/>
      <c r="I453" s="109"/>
      <c r="J453" s="109"/>
      <c r="K453" s="109"/>
      <c r="L453" s="109"/>
      <c r="M453" s="109"/>
      <c r="N453" s="109"/>
    </row>
    <row r="454" spans="2:14">
      <c r="B454" s="108"/>
      <c r="C454" s="108"/>
      <c r="D454" s="108"/>
      <c r="E454" s="108"/>
      <c r="F454" s="108"/>
      <c r="G454" s="108"/>
      <c r="H454" s="109"/>
      <c r="I454" s="109"/>
      <c r="J454" s="109"/>
      <c r="K454" s="109"/>
      <c r="L454" s="109"/>
      <c r="M454" s="109"/>
      <c r="N454" s="109"/>
    </row>
    <row r="455" spans="2:14">
      <c r="B455" s="108"/>
      <c r="C455" s="108"/>
      <c r="D455" s="108"/>
      <c r="E455" s="108"/>
      <c r="F455" s="108"/>
      <c r="G455" s="108"/>
      <c r="H455" s="109"/>
      <c r="I455" s="109"/>
      <c r="J455" s="109"/>
      <c r="K455" s="109"/>
      <c r="L455" s="109"/>
      <c r="M455" s="109"/>
      <c r="N455" s="109"/>
    </row>
    <row r="456" spans="2:14">
      <c r="B456" s="108"/>
      <c r="C456" s="108"/>
      <c r="D456" s="108"/>
      <c r="E456" s="108"/>
      <c r="F456" s="108"/>
      <c r="G456" s="108"/>
      <c r="H456" s="109"/>
      <c r="I456" s="109"/>
      <c r="J456" s="109"/>
      <c r="K456" s="109"/>
      <c r="L456" s="109"/>
      <c r="M456" s="109"/>
      <c r="N456" s="109"/>
    </row>
    <row r="457" spans="2:14">
      <c r="B457" s="108"/>
      <c r="C457" s="108"/>
      <c r="D457" s="108"/>
      <c r="E457" s="108"/>
      <c r="F457" s="108"/>
      <c r="G457" s="108"/>
      <c r="H457" s="109"/>
      <c r="I457" s="109"/>
      <c r="J457" s="109"/>
      <c r="K457" s="109"/>
      <c r="L457" s="109"/>
      <c r="M457" s="109"/>
      <c r="N457" s="109"/>
    </row>
    <row r="458" spans="2:14">
      <c r="B458" s="108"/>
      <c r="C458" s="108"/>
      <c r="D458" s="108"/>
      <c r="E458" s="108"/>
      <c r="F458" s="108"/>
      <c r="G458" s="108"/>
      <c r="H458" s="109"/>
      <c r="I458" s="109"/>
      <c r="J458" s="109"/>
      <c r="K458" s="109"/>
      <c r="L458" s="109"/>
      <c r="M458" s="109"/>
      <c r="N458" s="109"/>
    </row>
    <row r="459" spans="2:14">
      <c r="B459" s="108"/>
      <c r="C459" s="108"/>
      <c r="D459" s="108"/>
      <c r="E459" s="108"/>
      <c r="F459" s="108"/>
      <c r="G459" s="108"/>
      <c r="H459" s="109"/>
      <c r="I459" s="109"/>
      <c r="J459" s="109"/>
      <c r="K459" s="109"/>
      <c r="L459" s="109"/>
      <c r="M459" s="109"/>
      <c r="N459" s="109"/>
    </row>
    <row r="460" spans="2:14">
      <c r="B460" s="108"/>
      <c r="C460" s="108"/>
      <c r="D460" s="108"/>
      <c r="E460" s="108"/>
      <c r="F460" s="108"/>
      <c r="G460" s="108"/>
      <c r="H460" s="109"/>
      <c r="I460" s="109"/>
      <c r="J460" s="109"/>
      <c r="K460" s="109"/>
      <c r="L460" s="109"/>
      <c r="M460" s="109"/>
      <c r="N460" s="109"/>
    </row>
    <row r="461" spans="2:14">
      <c r="B461" s="108"/>
      <c r="C461" s="108"/>
      <c r="D461" s="108"/>
      <c r="E461" s="108"/>
      <c r="F461" s="108"/>
      <c r="G461" s="108"/>
      <c r="H461" s="109"/>
      <c r="I461" s="109"/>
      <c r="J461" s="109"/>
      <c r="K461" s="109"/>
      <c r="L461" s="109"/>
      <c r="M461" s="109"/>
      <c r="N461" s="109"/>
    </row>
    <row r="462" spans="2:14">
      <c r="B462" s="108"/>
      <c r="C462" s="108"/>
      <c r="D462" s="108"/>
      <c r="E462" s="108"/>
      <c r="F462" s="108"/>
      <c r="G462" s="108"/>
      <c r="H462" s="109"/>
      <c r="I462" s="109"/>
      <c r="J462" s="109"/>
      <c r="K462" s="109"/>
      <c r="L462" s="109"/>
      <c r="M462" s="109"/>
      <c r="N462" s="109"/>
    </row>
    <row r="463" spans="2:14">
      <c r="B463" s="108"/>
      <c r="C463" s="108"/>
      <c r="D463" s="108"/>
      <c r="E463" s="108"/>
      <c r="F463" s="108"/>
      <c r="G463" s="108"/>
      <c r="H463" s="109"/>
      <c r="I463" s="109"/>
      <c r="J463" s="109"/>
      <c r="K463" s="109"/>
      <c r="L463" s="109"/>
      <c r="M463" s="109"/>
      <c r="N463" s="109"/>
    </row>
    <row r="464" spans="2:14">
      <c r="B464" s="108"/>
      <c r="C464" s="108"/>
      <c r="D464" s="108"/>
      <c r="E464" s="108"/>
      <c r="F464" s="108"/>
      <c r="G464" s="108"/>
      <c r="H464" s="109"/>
      <c r="I464" s="109"/>
      <c r="J464" s="109"/>
      <c r="K464" s="109"/>
      <c r="L464" s="109"/>
      <c r="M464" s="109"/>
      <c r="N464" s="109"/>
    </row>
    <row r="465" spans="2:14">
      <c r="B465" s="108"/>
      <c r="C465" s="108"/>
      <c r="D465" s="108"/>
      <c r="E465" s="108"/>
      <c r="F465" s="108"/>
      <c r="G465" s="108"/>
      <c r="H465" s="109"/>
      <c r="I465" s="109"/>
      <c r="J465" s="109"/>
      <c r="K465" s="109"/>
      <c r="L465" s="109"/>
      <c r="M465" s="109"/>
      <c r="N465" s="109"/>
    </row>
    <row r="466" spans="2:14">
      <c r="B466" s="108"/>
      <c r="C466" s="108"/>
      <c r="D466" s="108"/>
      <c r="E466" s="108"/>
      <c r="F466" s="108"/>
      <c r="G466" s="108"/>
      <c r="H466" s="109"/>
      <c r="I466" s="109"/>
      <c r="J466" s="109"/>
      <c r="K466" s="109"/>
      <c r="L466" s="109"/>
      <c r="M466" s="109"/>
      <c r="N466" s="109"/>
    </row>
    <row r="467" spans="2:14">
      <c r="B467" s="108"/>
      <c r="C467" s="108"/>
      <c r="D467" s="108"/>
      <c r="E467" s="108"/>
      <c r="F467" s="108"/>
      <c r="G467" s="108"/>
      <c r="H467" s="109"/>
      <c r="I467" s="109"/>
      <c r="J467" s="109"/>
      <c r="K467" s="109"/>
      <c r="L467" s="109"/>
      <c r="M467" s="109"/>
      <c r="N467" s="109"/>
    </row>
    <row r="468" spans="2:14">
      <c r="B468" s="108"/>
      <c r="C468" s="108"/>
      <c r="D468" s="108"/>
      <c r="E468" s="108"/>
      <c r="F468" s="108"/>
      <c r="G468" s="108"/>
      <c r="H468" s="109"/>
      <c r="I468" s="109"/>
      <c r="J468" s="109"/>
      <c r="K468" s="109"/>
      <c r="L468" s="109"/>
      <c r="M468" s="109"/>
      <c r="N468" s="109"/>
    </row>
    <row r="469" spans="2:14">
      <c r="B469" s="108"/>
      <c r="C469" s="108"/>
      <c r="D469" s="108"/>
      <c r="E469" s="108"/>
      <c r="F469" s="108"/>
      <c r="G469" s="108"/>
      <c r="H469" s="109"/>
      <c r="I469" s="109"/>
      <c r="J469" s="109"/>
      <c r="K469" s="109"/>
      <c r="L469" s="109"/>
      <c r="M469" s="109"/>
      <c r="N469" s="109"/>
    </row>
    <row r="470" spans="2:14">
      <c r="B470" s="108"/>
      <c r="C470" s="108"/>
      <c r="D470" s="108"/>
      <c r="E470" s="108"/>
      <c r="F470" s="108"/>
      <c r="G470" s="108"/>
      <c r="H470" s="109"/>
      <c r="I470" s="109"/>
      <c r="J470" s="109"/>
      <c r="K470" s="109"/>
      <c r="L470" s="109"/>
      <c r="M470" s="109"/>
      <c r="N470" s="109"/>
    </row>
    <row r="471" spans="2:14">
      <c r="B471" s="108"/>
      <c r="C471" s="108"/>
      <c r="D471" s="108"/>
      <c r="E471" s="108"/>
      <c r="F471" s="108"/>
      <c r="G471" s="108"/>
      <c r="H471" s="109"/>
      <c r="I471" s="109"/>
      <c r="J471" s="109"/>
      <c r="K471" s="109"/>
      <c r="L471" s="109"/>
      <c r="M471" s="109"/>
      <c r="N471" s="109"/>
    </row>
    <row r="472" spans="2:14">
      <c r="B472" s="108"/>
      <c r="C472" s="108"/>
      <c r="D472" s="108"/>
      <c r="E472" s="108"/>
      <c r="F472" s="108"/>
      <c r="G472" s="108"/>
      <c r="H472" s="109"/>
      <c r="I472" s="109"/>
      <c r="J472" s="109"/>
      <c r="K472" s="109"/>
      <c r="L472" s="109"/>
      <c r="M472" s="109"/>
      <c r="N472" s="109"/>
    </row>
    <row r="473" spans="2:14">
      <c r="B473" s="108"/>
      <c r="C473" s="108"/>
      <c r="D473" s="108"/>
      <c r="E473" s="108"/>
      <c r="F473" s="108"/>
      <c r="G473" s="108"/>
      <c r="H473" s="109"/>
      <c r="I473" s="109"/>
      <c r="J473" s="109"/>
      <c r="K473" s="109"/>
      <c r="L473" s="109"/>
      <c r="M473" s="109"/>
      <c r="N473" s="109"/>
    </row>
    <row r="474" spans="2:14">
      <c r="B474" s="108"/>
      <c r="C474" s="108"/>
      <c r="D474" s="108"/>
      <c r="E474" s="108"/>
      <c r="F474" s="108"/>
      <c r="G474" s="108"/>
      <c r="H474" s="109"/>
      <c r="I474" s="109"/>
      <c r="J474" s="109"/>
      <c r="K474" s="109"/>
      <c r="L474" s="109"/>
      <c r="M474" s="109"/>
      <c r="N474" s="109"/>
    </row>
    <row r="475" spans="2:14">
      <c r="B475" s="108"/>
      <c r="C475" s="108"/>
      <c r="D475" s="108"/>
      <c r="E475" s="108"/>
      <c r="F475" s="108"/>
      <c r="G475" s="108"/>
      <c r="H475" s="109"/>
      <c r="I475" s="109"/>
      <c r="J475" s="109"/>
      <c r="K475" s="109"/>
      <c r="L475" s="109"/>
      <c r="M475" s="109"/>
      <c r="N475" s="109"/>
    </row>
    <row r="476" spans="2:14">
      <c r="B476" s="108"/>
      <c r="C476" s="108"/>
      <c r="D476" s="108"/>
      <c r="E476" s="108"/>
      <c r="F476" s="108"/>
      <c r="G476" s="108"/>
      <c r="H476" s="109"/>
      <c r="I476" s="109"/>
      <c r="J476" s="109"/>
      <c r="K476" s="109"/>
      <c r="L476" s="109"/>
      <c r="M476" s="109"/>
      <c r="N476" s="109"/>
    </row>
    <row r="477" spans="2:14">
      <c r="B477" s="108"/>
      <c r="C477" s="108"/>
      <c r="D477" s="108"/>
      <c r="E477" s="108"/>
      <c r="F477" s="108"/>
      <c r="G477" s="108"/>
      <c r="H477" s="109"/>
      <c r="I477" s="109"/>
      <c r="J477" s="109"/>
      <c r="K477" s="109"/>
      <c r="L477" s="109"/>
      <c r="M477" s="109"/>
      <c r="N477" s="109"/>
    </row>
    <row r="478" spans="2:14">
      <c r="B478" s="108"/>
      <c r="C478" s="108"/>
      <c r="D478" s="108"/>
      <c r="E478" s="108"/>
      <c r="F478" s="108"/>
      <c r="G478" s="108"/>
      <c r="H478" s="109"/>
      <c r="I478" s="109"/>
      <c r="J478" s="109"/>
      <c r="K478" s="109"/>
      <c r="L478" s="109"/>
      <c r="M478" s="109"/>
      <c r="N478" s="109"/>
    </row>
    <row r="479" spans="2:14">
      <c r="B479" s="108"/>
      <c r="C479" s="108"/>
      <c r="D479" s="108"/>
      <c r="E479" s="108"/>
      <c r="F479" s="108"/>
      <c r="G479" s="108"/>
      <c r="H479" s="109"/>
      <c r="I479" s="109"/>
      <c r="J479" s="109"/>
      <c r="K479" s="109"/>
      <c r="L479" s="109"/>
      <c r="M479" s="109"/>
      <c r="N479" s="109"/>
    </row>
    <row r="480" spans="2:14">
      <c r="B480" s="108"/>
      <c r="C480" s="108"/>
      <c r="D480" s="108"/>
      <c r="E480" s="108"/>
      <c r="F480" s="108"/>
      <c r="G480" s="108"/>
      <c r="H480" s="109"/>
      <c r="I480" s="109"/>
      <c r="J480" s="109"/>
      <c r="K480" s="109"/>
      <c r="L480" s="109"/>
      <c r="M480" s="109"/>
      <c r="N480" s="109"/>
    </row>
    <row r="481" spans="2:14">
      <c r="B481" s="108"/>
      <c r="C481" s="108"/>
      <c r="D481" s="108"/>
      <c r="E481" s="108"/>
      <c r="F481" s="108"/>
      <c r="G481" s="108"/>
      <c r="H481" s="109"/>
      <c r="I481" s="109"/>
      <c r="J481" s="109"/>
      <c r="K481" s="109"/>
      <c r="L481" s="109"/>
      <c r="M481" s="109"/>
      <c r="N481" s="109"/>
    </row>
    <row r="482" spans="2:14">
      <c r="B482" s="108"/>
      <c r="C482" s="108"/>
      <c r="D482" s="108"/>
      <c r="E482" s="108"/>
      <c r="F482" s="108"/>
      <c r="G482" s="108"/>
      <c r="H482" s="109"/>
      <c r="I482" s="109"/>
      <c r="J482" s="109"/>
      <c r="K482" s="109"/>
      <c r="L482" s="109"/>
      <c r="M482" s="109"/>
      <c r="N482" s="109"/>
    </row>
    <row r="483" spans="2:14">
      <c r="B483" s="108"/>
      <c r="C483" s="108"/>
      <c r="D483" s="108"/>
      <c r="E483" s="108"/>
      <c r="F483" s="108"/>
      <c r="G483" s="108"/>
      <c r="H483" s="109"/>
      <c r="I483" s="109"/>
      <c r="J483" s="109"/>
      <c r="K483" s="109"/>
      <c r="L483" s="109"/>
      <c r="M483" s="109"/>
      <c r="N483" s="109"/>
    </row>
    <row r="484" spans="2:14">
      <c r="B484" s="108"/>
      <c r="C484" s="108"/>
      <c r="D484" s="108"/>
      <c r="E484" s="108"/>
      <c r="F484" s="108"/>
      <c r="G484" s="108"/>
      <c r="H484" s="109"/>
      <c r="I484" s="109"/>
      <c r="J484" s="109"/>
      <c r="K484" s="109"/>
      <c r="L484" s="109"/>
      <c r="M484" s="109"/>
      <c r="N484" s="109"/>
    </row>
    <row r="485" spans="2:14">
      <c r="B485" s="108"/>
      <c r="C485" s="108"/>
      <c r="D485" s="108"/>
      <c r="E485" s="108"/>
      <c r="F485" s="108"/>
      <c r="G485" s="108"/>
      <c r="H485" s="109"/>
      <c r="I485" s="109"/>
      <c r="J485" s="109"/>
      <c r="K485" s="109"/>
      <c r="L485" s="109"/>
      <c r="M485" s="109"/>
      <c r="N485" s="109"/>
    </row>
    <row r="486" spans="2:14">
      <c r="B486" s="108"/>
      <c r="C486" s="108"/>
      <c r="D486" s="108"/>
      <c r="E486" s="108"/>
      <c r="F486" s="108"/>
      <c r="G486" s="108"/>
      <c r="H486" s="109"/>
      <c r="I486" s="109"/>
      <c r="J486" s="109"/>
      <c r="K486" s="109"/>
      <c r="L486" s="109"/>
      <c r="M486" s="109"/>
      <c r="N486" s="109"/>
    </row>
    <row r="487" spans="2:14">
      <c r="B487" s="108"/>
      <c r="C487" s="108"/>
      <c r="D487" s="108"/>
      <c r="E487" s="108"/>
      <c r="F487" s="108"/>
      <c r="G487" s="108"/>
      <c r="H487" s="109"/>
      <c r="I487" s="109"/>
      <c r="J487" s="109"/>
      <c r="K487" s="109"/>
      <c r="L487" s="109"/>
      <c r="M487" s="109"/>
      <c r="N487" s="109"/>
    </row>
    <row r="488" spans="2:14">
      <c r="B488" s="108"/>
      <c r="C488" s="108"/>
      <c r="D488" s="108"/>
      <c r="E488" s="108"/>
      <c r="F488" s="108"/>
      <c r="G488" s="108"/>
      <c r="H488" s="109"/>
      <c r="I488" s="109"/>
      <c r="J488" s="109"/>
      <c r="K488" s="109"/>
      <c r="L488" s="109"/>
      <c r="M488" s="109"/>
      <c r="N488" s="109"/>
    </row>
    <row r="489" spans="2:14">
      <c r="B489" s="108"/>
      <c r="C489" s="108"/>
      <c r="D489" s="108"/>
      <c r="E489" s="108"/>
      <c r="F489" s="108"/>
      <c r="G489" s="108"/>
      <c r="H489" s="109"/>
      <c r="I489" s="109"/>
      <c r="J489" s="109"/>
      <c r="K489" s="109"/>
      <c r="L489" s="109"/>
      <c r="M489" s="109"/>
      <c r="N489" s="109"/>
    </row>
    <row r="490" spans="2:14">
      <c r="B490" s="108"/>
      <c r="C490" s="108"/>
      <c r="D490" s="108"/>
      <c r="E490" s="108"/>
      <c r="F490" s="108"/>
      <c r="G490" s="108"/>
      <c r="H490" s="109"/>
      <c r="I490" s="109"/>
      <c r="J490" s="109"/>
      <c r="K490" s="109"/>
      <c r="L490" s="109"/>
      <c r="M490" s="109"/>
      <c r="N490" s="109"/>
    </row>
    <row r="491" spans="2:14">
      <c r="B491" s="108"/>
      <c r="C491" s="108"/>
      <c r="D491" s="108"/>
      <c r="E491" s="108"/>
      <c r="F491" s="108"/>
      <c r="G491" s="108"/>
      <c r="H491" s="109"/>
      <c r="I491" s="109"/>
      <c r="J491" s="109"/>
      <c r="K491" s="109"/>
      <c r="L491" s="109"/>
      <c r="M491" s="109"/>
      <c r="N491" s="109"/>
    </row>
    <row r="492" spans="2:14">
      <c r="B492" s="108"/>
      <c r="C492" s="108"/>
      <c r="D492" s="108"/>
      <c r="E492" s="108"/>
      <c r="F492" s="108"/>
      <c r="G492" s="108"/>
      <c r="H492" s="109"/>
      <c r="I492" s="109"/>
      <c r="J492" s="109"/>
      <c r="K492" s="109"/>
      <c r="L492" s="109"/>
      <c r="M492" s="109"/>
      <c r="N492" s="109"/>
    </row>
    <row r="493" spans="2:14">
      <c r="B493" s="108"/>
      <c r="C493" s="108"/>
      <c r="D493" s="108"/>
      <c r="E493" s="108"/>
      <c r="F493" s="108"/>
      <c r="G493" s="108"/>
      <c r="H493" s="109"/>
      <c r="I493" s="109"/>
      <c r="J493" s="109"/>
      <c r="K493" s="109"/>
      <c r="L493" s="109"/>
      <c r="M493" s="109"/>
      <c r="N493" s="109"/>
    </row>
    <row r="494" spans="2:14">
      <c r="B494" s="108"/>
      <c r="C494" s="108"/>
      <c r="D494" s="108"/>
      <c r="E494" s="108"/>
      <c r="F494" s="108"/>
      <c r="G494" s="108"/>
      <c r="H494" s="109"/>
      <c r="I494" s="109"/>
      <c r="J494" s="109"/>
      <c r="K494" s="109"/>
      <c r="L494" s="109"/>
      <c r="M494" s="109"/>
      <c r="N494" s="109"/>
    </row>
    <row r="495" spans="2:14">
      <c r="B495" s="108"/>
      <c r="C495" s="108"/>
      <c r="D495" s="108"/>
      <c r="E495" s="108"/>
      <c r="F495" s="108"/>
      <c r="G495" s="108"/>
      <c r="H495" s="109"/>
      <c r="I495" s="109"/>
      <c r="J495" s="109"/>
      <c r="K495" s="109"/>
      <c r="L495" s="109"/>
      <c r="M495" s="109"/>
      <c r="N495" s="109"/>
    </row>
    <row r="496" spans="2:14">
      <c r="B496" s="108"/>
      <c r="C496" s="108"/>
      <c r="D496" s="108"/>
      <c r="E496" s="108"/>
      <c r="F496" s="108"/>
      <c r="G496" s="108"/>
      <c r="H496" s="109"/>
      <c r="I496" s="109"/>
      <c r="J496" s="109"/>
      <c r="K496" s="109"/>
      <c r="L496" s="109"/>
      <c r="M496" s="109"/>
      <c r="N496" s="109"/>
    </row>
    <row r="497" spans="2:14">
      <c r="B497" s="108"/>
      <c r="C497" s="108"/>
      <c r="D497" s="108"/>
      <c r="E497" s="108"/>
      <c r="F497" s="108"/>
      <c r="G497" s="108"/>
      <c r="H497" s="109"/>
      <c r="I497" s="109"/>
      <c r="J497" s="109"/>
      <c r="K497" s="109"/>
      <c r="L497" s="109"/>
      <c r="M497" s="109"/>
      <c r="N497" s="109"/>
    </row>
    <row r="498" spans="2:14">
      <c r="B498" s="108"/>
      <c r="C498" s="108"/>
      <c r="D498" s="108"/>
      <c r="E498" s="108"/>
      <c r="F498" s="108"/>
      <c r="G498" s="108"/>
      <c r="H498" s="109"/>
      <c r="I498" s="109"/>
      <c r="J498" s="109"/>
      <c r="K498" s="109"/>
      <c r="L498" s="109"/>
      <c r="M498" s="109"/>
      <c r="N498" s="109"/>
    </row>
    <row r="499" spans="2:14">
      <c r="B499" s="108"/>
      <c r="C499" s="108"/>
      <c r="D499" s="108"/>
      <c r="E499" s="108"/>
      <c r="F499" s="108"/>
      <c r="G499" s="108"/>
      <c r="H499" s="109"/>
      <c r="I499" s="109"/>
      <c r="J499" s="109"/>
      <c r="K499" s="109"/>
      <c r="L499" s="109"/>
      <c r="M499" s="109"/>
      <c r="N499" s="109"/>
    </row>
    <row r="500" spans="2:14">
      <c r="B500" s="108"/>
      <c r="C500" s="108"/>
      <c r="D500" s="108"/>
      <c r="E500" s="108"/>
      <c r="F500" s="108"/>
      <c r="G500" s="108"/>
      <c r="H500" s="109"/>
      <c r="I500" s="109"/>
      <c r="J500" s="109"/>
      <c r="K500" s="109"/>
      <c r="L500" s="109"/>
      <c r="M500" s="109"/>
      <c r="N500" s="109"/>
    </row>
    <row r="501" spans="2:14">
      <c r="B501" s="108"/>
      <c r="C501" s="108"/>
      <c r="D501" s="108"/>
      <c r="E501" s="108"/>
      <c r="F501" s="108"/>
      <c r="G501" s="108"/>
      <c r="H501" s="109"/>
      <c r="I501" s="109"/>
      <c r="J501" s="109"/>
      <c r="K501" s="109"/>
      <c r="L501" s="109"/>
      <c r="M501" s="109"/>
      <c r="N501" s="109"/>
    </row>
    <row r="502" spans="2:14">
      <c r="B502" s="108"/>
      <c r="C502" s="108"/>
      <c r="D502" s="108"/>
      <c r="E502" s="108"/>
      <c r="F502" s="108"/>
      <c r="G502" s="108"/>
      <c r="H502" s="109"/>
      <c r="I502" s="109"/>
      <c r="J502" s="109"/>
      <c r="K502" s="109"/>
      <c r="L502" s="109"/>
      <c r="M502" s="109"/>
      <c r="N502" s="109"/>
    </row>
    <row r="503" spans="2:14">
      <c r="B503" s="108"/>
      <c r="C503" s="108"/>
      <c r="D503" s="108"/>
      <c r="E503" s="108"/>
      <c r="F503" s="108"/>
      <c r="G503" s="108"/>
      <c r="H503" s="109"/>
      <c r="I503" s="109"/>
      <c r="J503" s="109"/>
      <c r="K503" s="109"/>
      <c r="L503" s="109"/>
      <c r="M503" s="109"/>
      <c r="N503" s="109"/>
    </row>
    <row r="504" spans="2:14">
      <c r="B504" s="108"/>
      <c r="C504" s="108"/>
      <c r="D504" s="108"/>
      <c r="E504" s="108"/>
      <c r="F504" s="108"/>
      <c r="G504" s="108"/>
      <c r="H504" s="109"/>
      <c r="I504" s="109"/>
      <c r="J504" s="109"/>
      <c r="K504" s="109"/>
      <c r="L504" s="109"/>
      <c r="M504" s="109"/>
      <c r="N504" s="109"/>
    </row>
    <row r="505" spans="2:14">
      <c r="B505" s="108"/>
      <c r="C505" s="108"/>
      <c r="D505" s="108"/>
      <c r="E505" s="108"/>
      <c r="F505" s="108"/>
      <c r="G505" s="108"/>
      <c r="H505" s="109"/>
      <c r="I505" s="109"/>
      <c r="J505" s="109"/>
      <c r="K505" s="109"/>
      <c r="L505" s="109"/>
      <c r="M505" s="109"/>
      <c r="N505" s="109"/>
    </row>
    <row r="506" spans="2:14">
      <c r="B506" s="108"/>
      <c r="C506" s="108"/>
      <c r="D506" s="108"/>
      <c r="E506" s="108"/>
      <c r="F506" s="108"/>
      <c r="G506" s="108"/>
      <c r="H506" s="109"/>
      <c r="I506" s="109"/>
      <c r="J506" s="109"/>
      <c r="K506" s="109"/>
      <c r="L506" s="109"/>
      <c r="M506" s="109"/>
      <c r="N506" s="109"/>
    </row>
    <row r="507" spans="2:14">
      <c r="B507" s="108"/>
      <c r="C507" s="108"/>
      <c r="D507" s="108"/>
      <c r="E507" s="108"/>
      <c r="F507" s="108"/>
      <c r="G507" s="108"/>
      <c r="H507" s="109"/>
      <c r="I507" s="109"/>
      <c r="J507" s="109"/>
      <c r="K507" s="109"/>
      <c r="L507" s="109"/>
      <c r="M507" s="109"/>
      <c r="N507" s="109"/>
    </row>
    <row r="508" spans="2:14">
      <c r="B508" s="108"/>
      <c r="C508" s="108"/>
      <c r="D508" s="108"/>
      <c r="E508" s="108"/>
      <c r="F508" s="108"/>
      <c r="G508" s="108"/>
      <c r="H508" s="109"/>
      <c r="I508" s="109"/>
      <c r="J508" s="109"/>
      <c r="K508" s="109"/>
      <c r="L508" s="109"/>
      <c r="M508" s="109"/>
      <c r="N508" s="109"/>
    </row>
    <row r="509" spans="2:14">
      <c r="B509" s="108"/>
      <c r="C509" s="108"/>
      <c r="D509" s="108"/>
      <c r="E509" s="108"/>
      <c r="F509" s="108"/>
      <c r="G509" s="108"/>
      <c r="H509" s="109"/>
      <c r="I509" s="109"/>
      <c r="J509" s="109"/>
      <c r="K509" s="109"/>
      <c r="L509" s="109"/>
      <c r="M509" s="109"/>
      <c r="N509" s="109"/>
    </row>
    <row r="510" spans="2:14">
      <c r="B510" s="108"/>
      <c r="C510" s="108"/>
      <c r="D510" s="108"/>
      <c r="E510" s="108"/>
      <c r="F510" s="108"/>
      <c r="G510" s="108"/>
      <c r="H510" s="109"/>
      <c r="I510" s="109"/>
      <c r="J510" s="109"/>
      <c r="K510" s="109"/>
      <c r="L510" s="109"/>
      <c r="M510" s="109"/>
      <c r="N510" s="109"/>
    </row>
    <row r="511" spans="2:14">
      <c r="B511" s="108"/>
      <c r="C511" s="108"/>
      <c r="D511" s="108"/>
      <c r="E511" s="108"/>
      <c r="F511" s="108"/>
      <c r="G511" s="108"/>
      <c r="H511" s="109"/>
      <c r="I511" s="109"/>
      <c r="J511" s="109"/>
      <c r="K511" s="109"/>
      <c r="L511" s="109"/>
      <c r="M511" s="109"/>
      <c r="N511" s="109"/>
    </row>
    <row r="512" spans="2:14">
      <c r="B512" s="108"/>
      <c r="C512" s="108"/>
      <c r="D512" s="108"/>
      <c r="E512" s="108"/>
      <c r="F512" s="108"/>
      <c r="G512" s="108"/>
      <c r="H512" s="109"/>
      <c r="I512" s="109"/>
      <c r="J512" s="109"/>
      <c r="K512" s="109"/>
      <c r="L512" s="109"/>
      <c r="M512" s="109"/>
      <c r="N512" s="109"/>
    </row>
    <row r="513" spans="2:14">
      <c r="B513" s="108"/>
      <c r="C513" s="108"/>
      <c r="D513" s="108"/>
      <c r="E513" s="108"/>
      <c r="F513" s="108"/>
      <c r="G513" s="108"/>
      <c r="H513" s="109"/>
      <c r="I513" s="109"/>
      <c r="J513" s="109"/>
      <c r="K513" s="109"/>
      <c r="L513" s="109"/>
      <c r="M513" s="109"/>
      <c r="N513" s="109"/>
    </row>
    <row r="514" spans="2:14">
      <c r="B514" s="108"/>
      <c r="C514" s="108"/>
      <c r="D514" s="108"/>
      <c r="E514" s="108"/>
      <c r="F514" s="108"/>
      <c r="G514" s="108"/>
      <c r="H514" s="109"/>
      <c r="I514" s="109"/>
      <c r="J514" s="109"/>
      <c r="K514" s="109"/>
      <c r="L514" s="109"/>
      <c r="M514" s="109"/>
      <c r="N514" s="109"/>
    </row>
    <row r="515" spans="2:14">
      <c r="B515" s="108"/>
      <c r="C515" s="108"/>
      <c r="D515" s="108"/>
      <c r="E515" s="108"/>
      <c r="F515" s="108"/>
      <c r="G515" s="108"/>
      <c r="H515" s="109"/>
      <c r="I515" s="109"/>
      <c r="J515" s="109"/>
      <c r="K515" s="109"/>
      <c r="L515" s="109"/>
      <c r="M515" s="109"/>
      <c r="N515" s="109"/>
    </row>
    <row r="516" spans="2:14">
      <c r="B516" s="108"/>
      <c r="C516" s="108"/>
      <c r="D516" s="108"/>
      <c r="E516" s="108"/>
      <c r="F516" s="108"/>
      <c r="G516" s="108"/>
      <c r="H516" s="109"/>
      <c r="I516" s="109"/>
      <c r="J516" s="109"/>
      <c r="K516" s="109"/>
      <c r="L516" s="109"/>
      <c r="M516" s="109"/>
      <c r="N516" s="109"/>
    </row>
    <row r="517" spans="2:14">
      <c r="B517" s="108"/>
      <c r="C517" s="108"/>
      <c r="D517" s="108"/>
      <c r="E517" s="108"/>
      <c r="F517" s="108"/>
      <c r="G517" s="108"/>
      <c r="H517" s="109"/>
      <c r="I517" s="109"/>
      <c r="J517" s="109"/>
      <c r="K517" s="109"/>
      <c r="L517" s="109"/>
      <c r="M517" s="109"/>
      <c r="N517" s="109"/>
    </row>
    <row r="518" spans="2:14">
      <c r="B518" s="108"/>
      <c r="C518" s="108"/>
      <c r="D518" s="108"/>
      <c r="E518" s="108"/>
      <c r="F518" s="108"/>
      <c r="G518" s="108"/>
      <c r="H518" s="109"/>
      <c r="I518" s="109"/>
      <c r="J518" s="109"/>
      <c r="K518" s="109"/>
      <c r="L518" s="109"/>
      <c r="M518" s="109"/>
      <c r="N518" s="109"/>
    </row>
    <row r="519" spans="2:14">
      <c r="B519" s="108"/>
      <c r="C519" s="108"/>
      <c r="D519" s="108"/>
      <c r="E519" s="108"/>
      <c r="F519" s="108"/>
      <c r="G519" s="108"/>
      <c r="H519" s="109"/>
      <c r="I519" s="109"/>
      <c r="J519" s="109"/>
      <c r="K519" s="109"/>
      <c r="L519" s="109"/>
      <c r="M519" s="109"/>
      <c r="N519" s="109"/>
    </row>
    <row r="520" spans="2:14">
      <c r="B520" s="108"/>
      <c r="C520" s="108"/>
      <c r="D520" s="108"/>
      <c r="E520" s="108"/>
      <c r="F520" s="108"/>
      <c r="G520" s="108"/>
      <c r="H520" s="109"/>
      <c r="I520" s="109"/>
      <c r="J520" s="109"/>
      <c r="K520" s="109"/>
      <c r="L520" s="109"/>
      <c r="M520" s="109"/>
      <c r="N520" s="109"/>
    </row>
    <row r="521" spans="2:14">
      <c r="B521" s="108"/>
      <c r="C521" s="108"/>
      <c r="D521" s="108"/>
      <c r="E521" s="108"/>
      <c r="F521" s="108"/>
      <c r="G521" s="108"/>
      <c r="H521" s="109"/>
      <c r="I521" s="109"/>
      <c r="J521" s="109"/>
      <c r="K521" s="109"/>
      <c r="L521" s="109"/>
      <c r="M521" s="109"/>
      <c r="N521" s="109"/>
    </row>
    <row r="522" spans="2:14">
      <c r="B522" s="108"/>
      <c r="C522" s="108"/>
      <c r="D522" s="108"/>
      <c r="E522" s="108"/>
      <c r="F522" s="108"/>
      <c r="G522" s="108"/>
      <c r="H522" s="109"/>
      <c r="I522" s="109"/>
      <c r="J522" s="109"/>
      <c r="K522" s="109"/>
      <c r="L522" s="109"/>
      <c r="M522" s="109"/>
      <c r="N522" s="109"/>
    </row>
    <row r="523" spans="2:14">
      <c r="B523" s="108"/>
      <c r="C523" s="108"/>
      <c r="D523" s="108"/>
      <c r="E523" s="108"/>
      <c r="F523" s="108"/>
      <c r="G523" s="108"/>
      <c r="H523" s="109"/>
      <c r="I523" s="109"/>
      <c r="J523" s="109"/>
      <c r="K523" s="109"/>
      <c r="L523" s="109"/>
      <c r="M523" s="109"/>
      <c r="N523" s="109"/>
    </row>
    <row r="524" spans="2:14">
      <c r="B524" s="108"/>
      <c r="C524" s="108"/>
      <c r="D524" s="108"/>
      <c r="E524" s="108"/>
      <c r="F524" s="108"/>
      <c r="G524" s="108"/>
      <c r="H524" s="109"/>
      <c r="I524" s="109"/>
      <c r="J524" s="109"/>
      <c r="K524" s="109"/>
      <c r="L524" s="109"/>
      <c r="M524" s="109"/>
      <c r="N524" s="109"/>
    </row>
    <row r="525" spans="2:14">
      <c r="B525" s="108"/>
      <c r="C525" s="108"/>
      <c r="D525" s="108"/>
      <c r="E525" s="108"/>
      <c r="F525" s="108"/>
      <c r="G525" s="108"/>
      <c r="H525" s="109"/>
      <c r="I525" s="109"/>
      <c r="J525" s="109"/>
      <c r="K525" s="109"/>
      <c r="L525" s="109"/>
      <c r="M525" s="109"/>
      <c r="N525" s="109"/>
    </row>
    <row r="526" spans="2:14">
      <c r="B526" s="108"/>
      <c r="C526" s="108"/>
      <c r="D526" s="108"/>
      <c r="E526" s="108"/>
      <c r="F526" s="108"/>
      <c r="G526" s="108"/>
      <c r="H526" s="109"/>
      <c r="I526" s="109"/>
      <c r="J526" s="109"/>
      <c r="K526" s="109"/>
      <c r="L526" s="109"/>
      <c r="M526" s="109"/>
      <c r="N526" s="109"/>
    </row>
    <row r="527" spans="2:14">
      <c r="B527" s="108"/>
      <c r="C527" s="108"/>
      <c r="D527" s="108"/>
      <c r="E527" s="108"/>
      <c r="F527" s="108"/>
      <c r="G527" s="108"/>
      <c r="H527" s="109"/>
      <c r="I527" s="109"/>
      <c r="J527" s="109"/>
      <c r="K527" s="109"/>
      <c r="L527" s="109"/>
      <c r="M527" s="109"/>
      <c r="N527" s="109"/>
    </row>
    <row r="528" spans="2:14">
      <c r="B528" s="108"/>
      <c r="C528" s="108"/>
      <c r="D528" s="108"/>
      <c r="E528" s="108"/>
      <c r="F528" s="108"/>
      <c r="G528" s="108"/>
      <c r="H528" s="109"/>
      <c r="I528" s="109"/>
      <c r="J528" s="109"/>
      <c r="K528" s="109"/>
      <c r="L528" s="109"/>
      <c r="M528" s="109"/>
      <c r="N528" s="109"/>
    </row>
    <row r="529" spans="2:14">
      <c r="B529" s="108"/>
      <c r="C529" s="108"/>
      <c r="D529" s="108"/>
      <c r="E529" s="108"/>
      <c r="F529" s="108"/>
      <c r="G529" s="108"/>
      <c r="H529" s="109"/>
      <c r="I529" s="109"/>
      <c r="J529" s="109"/>
      <c r="K529" s="109"/>
      <c r="L529" s="109"/>
      <c r="M529" s="109"/>
      <c r="N529" s="109"/>
    </row>
    <row r="530" spans="2:14">
      <c r="B530" s="108"/>
      <c r="C530" s="108"/>
      <c r="D530" s="108"/>
      <c r="E530" s="108"/>
      <c r="F530" s="108"/>
      <c r="G530" s="108"/>
      <c r="H530" s="109"/>
      <c r="I530" s="109"/>
      <c r="J530" s="109"/>
      <c r="K530" s="109"/>
      <c r="L530" s="109"/>
      <c r="M530" s="109"/>
      <c r="N530" s="109"/>
    </row>
    <row r="531" spans="2:14">
      <c r="B531" s="108"/>
      <c r="C531" s="108"/>
      <c r="D531" s="108"/>
      <c r="E531" s="108"/>
      <c r="F531" s="108"/>
      <c r="G531" s="108"/>
      <c r="H531" s="109"/>
      <c r="I531" s="109"/>
      <c r="J531" s="109"/>
      <c r="K531" s="109"/>
      <c r="L531" s="109"/>
      <c r="M531" s="109"/>
      <c r="N531" s="109"/>
    </row>
    <row r="532" spans="2:14">
      <c r="B532" s="108"/>
      <c r="C532" s="108"/>
      <c r="D532" s="108"/>
      <c r="E532" s="108"/>
      <c r="F532" s="108"/>
      <c r="G532" s="108"/>
      <c r="H532" s="109"/>
      <c r="I532" s="109"/>
      <c r="J532" s="109"/>
      <c r="K532" s="109"/>
      <c r="L532" s="109"/>
      <c r="M532" s="109"/>
      <c r="N532" s="109"/>
    </row>
    <row r="533" spans="2:14">
      <c r="B533" s="108"/>
      <c r="C533" s="108"/>
      <c r="D533" s="108"/>
      <c r="E533" s="108"/>
      <c r="F533" s="108"/>
      <c r="G533" s="108"/>
      <c r="H533" s="109"/>
      <c r="I533" s="109"/>
      <c r="J533" s="109"/>
      <c r="K533" s="109"/>
      <c r="L533" s="109"/>
      <c r="M533" s="109"/>
      <c r="N533" s="109"/>
    </row>
    <row r="534" spans="2:14">
      <c r="B534" s="108"/>
      <c r="C534" s="108"/>
      <c r="D534" s="108"/>
      <c r="E534" s="108"/>
      <c r="F534" s="108"/>
      <c r="G534" s="108"/>
      <c r="H534" s="109"/>
      <c r="I534" s="109"/>
      <c r="J534" s="109"/>
      <c r="K534" s="109"/>
      <c r="L534" s="109"/>
      <c r="M534" s="109"/>
      <c r="N534" s="109"/>
    </row>
    <row r="535" spans="2:14">
      <c r="B535" s="108"/>
      <c r="C535" s="108"/>
      <c r="D535" s="108"/>
      <c r="E535" s="108"/>
      <c r="F535" s="108"/>
      <c r="G535" s="108"/>
      <c r="H535" s="109"/>
      <c r="I535" s="109"/>
      <c r="J535" s="109"/>
      <c r="K535" s="109"/>
      <c r="L535" s="109"/>
      <c r="M535" s="109"/>
      <c r="N535" s="109"/>
    </row>
    <row r="536" spans="2:14">
      <c r="B536" s="108"/>
      <c r="C536" s="108"/>
      <c r="D536" s="108"/>
      <c r="E536" s="108"/>
      <c r="F536" s="108"/>
      <c r="G536" s="108"/>
      <c r="H536" s="109"/>
      <c r="I536" s="109"/>
      <c r="J536" s="109"/>
      <c r="K536" s="109"/>
      <c r="L536" s="109"/>
      <c r="M536" s="109"/>
      <c r="N536" s="109"/>
    </row>
    <row r="537" spans="2:14">
      <c r="B537" s="108"/>
      <c r="C537" s="108"/>
      <c r="D537" s="108"/>
      <c r="E537" s="108"/>
      <c r="F537" s="108"/>
      <c r="G537" s="108"/>
      <c r="H537" s="109"/>
      <c r="I537" s="109"/>
      <c r="J537" s="109"/>
      <c r="K537" s="109"/>
      <c r="L537" s="109"/>
      <c r="M537" s="109"/>
      <c r="N537" s="109"/>
    </row>
    <row r="538" spans="2:14">
      <c r="B538" s="108"/>
      <c r="C538" s="108"/>
      <c r="D538" s="108"/>
      <c r="E538" s="108"/>
      <c r="F538" s="108"/>
      <c r="G538" s="108"/>
      <c r="H538" s="109"/>
      <c r="I538" s="109"/>
      <c r="J538" s="109"/>
      <c r="K538" s="109"/>
      <c r="L538" s="109"/>
      <c r="M538" s="109"/>
      <c r="N538" s="109"/>
    </row>
    <row r="539" spans="2:14">
      <c r="B539" s="108"/>
      <c r="C539" s="108"/>
      <c r="D539" s="108"/>
      <c r="E539" s="108"/>
      <c r="F539" s="108"/>
      <c r="G539" s="108"/>
      <c r="H539" s="109"/>
      <c r="I539" s="109"/>
      <c r="J539" s="109"/>
      <c r="K539" s="109"/>
      <c r="L539" s="109"/>
      <c r="M539" s="109"/>
      <c r="N539" s="109"/>
    </row>
    <row r="540" spans="2:14">
      <c r="B540" s="108"/>
      <c r="C540" s="108"/>
      <c r="D540" s="108"/>
      <c r="E540" s="108"/>
      <c r="F540" s="108"/>
      <c r="G540" s="108"/>
      <c r="H540" s="109"/>
      <c r="I540" s="109"/>
      <c r="J540" s="109"/>
      <c r="K540" s="109"/>
      <c r="L540" s="109"/>
      <c r="M540" s="109"/>
      <c r="N540" s="109"/>
    </row>
    <row r="541" spans="2:14">
      <c r="B541" s="108"/>
      <c r="C541" s="108"/>
      <c r="D541" s="108"/>
      <c r="E541" s="108"/>
      <c r="F541" s="108"/>
      <c r="G541" s="108"/>
      <c r="H541" s="109"/>
      <c r="I541" s="109"/>
      <c r="J541" s="109"/>
      <c r="K541" s="109"/>
      <c r="L541" s="109"/>
      <c r="M541" s="109"/>
      <c r="N541" s="109"/>
    </row>
    <row r="542" spans="2:14">
      <c r="B542" s="108"/>
      <c r="C542" s="108"/>
      <c r="D542" s="108"/>
      <c r="E542" s="108"/>
      <c r="F542" s="108"/>
      <c r="G542" s="108"/>
      <c r="H542" s="109"/>
      <c r="I542" s="109"/>
      <c r="J542" s="109"/>
      <c r="K542" s="109"/>
      <c r="L542" s="109"/>
      <c r="M542" s="109"/>
      <c r="N542" s="109"/>
    </row>
    <row r="543" spans="2:14">
      <c r="B543" s="108"/>
      <c r="C543" s="108"/>
      <c r="D543" s="108"/>
      <c r="E543" s="108"/>
      <c r="F543" s="108"/>
      <c r="G543" s="108"/>
      <c r="H543" s="109"/>
      <c r="I543" s="109"/>
      <c r="J543" s="109"/>
      <c r="K543" s="109"/>
      <c r="L543" s="109"/>
      <c r="M543" s="109"/>
      <c r="N543" s="109"/>
    </row>
    <row r="544" spans="2:14">
      <c r="B544" s="108"/>
      <c r="C544" s="108"/>
      <c r="D544" s="108"/>
      <c r="E544" s="108"/>
      <c r="F544" s="108"/>
      <c r="G544" s="108"/>
      <c r="H544" s="109"/>
      <c r="I544" s="109"/>
      <c r="J544" s="109"/>
      <c r="K544" s="109"/>
      <c r="L544" s="109"/>
      <c r="M544" s="109"/>
      <c r="N544" s="109"/>
    </row>
    <row r="545" spans="2:14">
      <c r="B545" s="108"/>
      <c r="C545" s="108"/>
      <c r="D545" s="108"/>
      <c r="E545" s="108"/>
      <c r="F545" s="108"/>
      <c r="G545" s="108"/>
      <c r="H545" s="109"/>
      <c r="I545" s="109"/>
      <c r="J545" s="109"/>
      <c r="K545" s="109"/>
      <c r="L545" s="109"/>
      <c r="M545" s="109"/>
      <c r="N545" s="109"/>
    </row>
    <row r="546" spans="2:14">
      <c r="B546" s="108"/>
      <c r="C546" s="108"/>
      <c r="D546" s="108"/>
      <c r="E546" s="108"/>
      <c r="F546" s="108"/>
      <c r="G546" s="108"/>
      <c r="H546" s="109"/>
      <c r="I546" s="109"/>
      <c r="J546" s="109"/>
      <c r="K546" s="109"/>
      <c r="L546" s="109"/>
      <c r="M546" s="109"/>
      <c r="N546" s="109"/>
    </row>
    <row r="547" spans="2:14">
      <c r="B547" s="108"/>
      <c r="C547" s="108"/>
      <c r="D547" s="108"/>
      <c r="E547" s="108"/>
      <c r="F547" s="108"/>
      <c r="G547" s="108"/>
      <c r="H547" s="109"/>
      <c r="I547" s="109"/>
      <c r="J547" s="109"/>
      <c r="K547" s="109"/>
      <c r="L547" s="109"/>
      <c r="M547" s="109"/>
      <c r="N547" s="109"/>
    </row>
    <row r="548" spans="2:14">
      <c r="B548" s="108"/>
      <c r="C548" s="108"/>
      <c r="D548" s="108"/>
      <c r="E548" s="108"/>
      <c r="F548" s="108"/>
      <c r="G548" s="108"/>
      <c r="H548" s="109"/>
      <c r="I548" s="109"/>
      <c r="J548" s="109"/>
      <c r="K548" s="109"/>
      <c r="L548" s="109"/>
      <c r="M548" s="109"/>
      <c r="N548" s="109"/>
    </row>
    <row r="549" spans="2:14">
      <c r="B549" s="108"/>
      <c r="C549" s="108"/>
      <c r="D549" s="108"/>
      <c r="E549" s="108"/>
      <c r="F549" s="108"/>
      <c r="G549" s="108"/>
      <c r="H549" s="109"/>
      <c r="I549" s="109"/>
      <c r="J549" s="109"/>
      <c r="K549" s="109"/>
      <c r="L549" s="109"/>
      <c r="M549" s="109"/>
      <c r="N549" s="109"/>
    </row>
    <row r="550" spans="2:14">
      <c r="B550" s="108"/>
      <c r="C550" s="108"/>
      <c r="D550" s="108"/>
      <c r="E550" s="108"/>
      <c r="F550" s="108"/>
      <c r="G550" s="108"/>
      <c r="H550" s="109"/>
      <c r="I550" s="109"/>
      <c r="J550" s="109"/>
      <c r="K550" s="109"/>
      <c r="L550" s="109"/>
      <c r="M550" s="109"/>
      <c r="N550" s="109"/>
    </row>
    <row r="551" spans="2:14">
      <c r="B551" s="108"/>
      <c r="C551" s="108"/>
      <c r="D551" s="108"/>
      <c r="E551" s="108"/>
      <c r="F551" s="108"/>
      <c r="G551" s="108"/>
      <c r="H551" s="109"/>
      <c r="I551" s="109"/>
      <c r="J551" s="109"/>
      <c r="K551" s="109"/>
      <c r="L551" s="109"/>
      <c r="M551" s="109"/>
      <c r="N551" s="109"/>
    </row>
    <row r="552" spans="2:14">
      <c r="B552" s="108"/>
      <c r="C552" s="108"/>
      <c r="D552" s="108"/>
      <c r="E552" s="108"/>
      <c r="F552" s="108"/>
      <c r="G552" s="108"/>
      <c r="H552" s="109"/>
      <c r="I552" s="109"/>
      <c r="J552" s="109"/>
      <c r="K552" s="109"/>
      <c r="L552" s="109"/>
      <c r="M552" s="109"/>
      <c r="N552" s="109"/>
    </row>
    <row r="553" spans="2:14">
      <c r="B553" s="108"/>
      <c r="C553" s="108"/>
      <c r="D553" s="108"/>
      <c r="E553" s="108"/>
      <c r="F553" s="108"/>
      <c r="G553" s="108"/>
      <c r="H553" s="109"/>
      <c r="I553" s="109"/>
      <c r="J553" s="109"/>
      <c r="K553" s="109"/>
      <c r="L553" s="109"/>
      <c r="M553" s="109"/>
      <c r="N553" s="109"/>
    </row>
    <row r="554" spans="2:14">
      <c r="B554" s="108"/>
      <c r="C554" s="108"/>
      <c r="D554" s="108"/>
      <c r="E554" s="108"/>
      <c r="F554" s="108"/>
      <c r="G554" s="108"/>
      <c r="H554" s="109"/>
      <c r="I554" s="109"/>
      <c r="J554" s="109"/>
      <c r="K554" s="109"/>
      <c r="L554" s="109"/>
      <c r="M554" s="109"/>
      <c r="N554" s="109"/>
    </row>
    <row r="555" spans="2:14">
      <c r="B555" s="108"/>
      <c r="C555" s="108"/>
      <c r="D555" s="108"/>
      <c r="E555" s="108"/>
      <c r="F555" s="108"/>
      <c r="G555" s="108"/>
      <c r="H555" s="109"/>
      <c r="I555" s="109"/>
      <c r="J555" s="109"/>
      <c r="K555" s="109"/>
      <c r="L555" s="109"/>
      <c r="M555" s="109"/>
      <c r="N555" s="109"/>
    </row>
    <row r="556" spans="2:14">
      <c r="B556" s="108"/>
      <c r="C556" s="108"/>
      <c r="D556" s="108"/>
      <c r="E556" s="108"/>
      <c r="F556" s="108"/>
      <c r="G556" s="108"/>
      <c r="H556" s="109"/>
      <c r="I556" s="109"/>
      <c r="J556" s="109"/>
      <c r="K556" s="109"/>
      <c r="L556" s="109"/>
      <c r="M556" s="109"/>
      <c r="N556" s="109"/>
    </row>
    <row r="557" spans="2:14">
      <c r="B557" s="108"/>
      <c r="C557" s="108"/>
      <c r="D557" s="108"/>
      <c r="E557" s="108"/>
      <c r="F557" s="108"/>
      <c r="G557" s="108"/>
      <c r="H557" s="109"/>
      <c r="I557" s="109"/>
      <c r="J557" s="109"/>
      <c r="K557" s="109"/>
      <c r="L557" s="109"/>
      <c r="M557" s="109"/>
      <c r="N557" s="109"/>
    </row>
    <row r="558" spans="2:14">
      <c r="B558" s="108"/>
      <c r="C558" s="108"/>
      <c r="D558" s="108"/>
      <c r="E558" s="108"/>
      <c r="F558" s="108"/>
      <c r="G558" s="108"/>
      <c r="H558" s="109"/>
      <c r="I558" s="109"/>
      <c r="J558" s="109"/>
      <c r="K558" s="109"/>
      <c r="L558" s="109"/>
      <c r="M558" s="109"/>
      <c r="N558" s="109"/>
    </row>
    <row r="559" spans="2:14">
      <c r="B559" s="108"/>
      <c r="C559" s="108"/>
      <c r="D559" s="108"/>
      <c r="E559" s="108"/>
      <c r="F559" s="108"/>
      <c r="G559" s="108"/>
      <c r="H559" s="109"/>
      <c r="I559" s="109"/>
      <c r="J559" s="109"/>
      <c r="K559" s="109"/>
      <c r="L559" s="109"/>
      <c r="M559" s="109"/>
      <c r="N559" s="109"/>
    </row>
    <row r="560" spans="2:14">
      <c r="B560" s="108"/>
      <c r="C560" s="108"/>
      <c r="D560" s="108"/>
      <c r="E560" s="108"/>
      <c r="F560" s="108"/>
      <c r="G560" s="108"/>
      <c r="H560" s="109"/>
      <c r="I560" s="109"/>
      <c r="J560" s="109"/>
      <c r="K560" s="109"/>
      <c r="L560" s="109"/>
      <c r="M560" s="109"/>
      <c r="N560" s="109"/>
    </row>
    <row r="561" spans="2:14">
      <c r="B561" s="108"/>
      <c r="C561" s="108"/>
      <c r="D561" s="108"/>
      <c r="E561" s="108"/>
      <c r="F561" s="108"/>
      <c r="G561" s="108"/>
      <c r="H561" s="109"/>
      <c r="I561" s="109"/>
      <c r="J561" s="109"/>
      <c r="K561" s="109"/>
      <c r="L561" s="109"/>
      <c r="M561" s="109"/>
      <c r="N561" s="109"/>
    </row>
    <row r="562" spans="2:14">
      <c r="B562" s="108"/>
      <c r="C562" s="108"/>
      <c r="D562" s="108"/>
      <c r="E562" s="108"/>
      <c r="F562" s="108"/>
      <c r="G562" s="108"/>
      <c r="H562" s="109"/>
      <c r="I562" s="109"/>
      <c r="J562" s="109"/>
      <c r="K562" s="109"/>
      <c r="L562" s="109"/>
      <c r="M562" s="109"/>
      <c r="N562" s="109"/>
    </row>
    <row r="563" spans="2:14">
      <c r="B563" s="108"/>
      <c r="C563" s="108"/>
      <c r="D563" s="108"/>
      <c r="E563" s="108"/>
      <c r="F563" s="108"/>
      <c r="G563" s="108"/>
      <c r="H563" s="109"/>
      <c r="I563" s="109"/>
      <c r="J563" s="109"/>
      <c r="K563" s="109"/>
      <c r="L563" s="109"/>
      <c r="M563" s="109"/>
      <c r="N563" s="109"/>
    </row>
    <row r="564" spans="2:14">
      <c r="B564" s="108"/>
      <c r="C564" s="108"/>
      <c r="D564" s="108"/>
      <c r="E564" s="108"/>
      <c r="F564" s="108"/>
      <c r="G564" s="108"/>
      <c r="H564" s="109"/>
      <c r="I564" s="109"/>
      <c r="J564" s="109"/>
      <c r="K564" s="109"/>
      <c r="L564" s="109"/>
      <c r="M564" s="109"/>
      <c r="N564" s="109"/>
    </row>
    <row r="565" spans="2:14">
      <c r="B565" s="108"/>
      <c r="C565" s="108"/>
      <c r="D565" s="108"/>
      <c r="E565" s="108"/>
      <c r="F565" s="108"/>
      <c r="G565" s="108"/>
      <c r="H565" s="109"/>
      <c r="I565" s="109"/>
      <c r="J565" s="109"/>
      <c r="K565" s="109"/>
      <c r="L565" s="109"/>
      <c r="M565" s="109"/>
      <c r="N565" s="109"/>
    </row>
    <row r="566" spans="2:14">
      <c r="B566" s="108"/>
      <c r="C566" s="108"/>
      <c r="D566" s="108"/>
      <c r="E566" s="108"/>
      <c r="F566" s="108"/>
      <c r="G566" s="108"/>
      <c r="H566" s="109"/>
      <c r="I566" s="109"/>
      <c r="J566" s="109"/>
      <c r="K566" s="109"/>
      <c r="L566" s="109"/>
      <c r="M566" s="109"/>
      <c r="N566" s="109"/>
    </row>
    <row r="567" spans="2:14">
      <c r="B567" s="108"/>
      <c r="C567" s="108"/>
      <c r="D567" s="108"/>
      <c r="E567" s="108"/>
      <c r="F567" s="108"/>
      <c r="G567" s="108"/>
      <c r="H567" s="109"/>
      <c r="I567" s="109"/>
      <c r="J567" s="109"/>
      <c r="K567" s="109"/>
      <c r="L567" s="109"/>
      <c r="M567" s="109"/>
      <c r="N567" s="109"/>
    </row>
    <row r="568" spans="2:14">
      <c r="B568" s="108"/>
      <c r="C568" s="108"/>
      <c r="D568" s="108"/>
      <c r="E568" s="108"/>
      <c r="F568" s="108"/>
      <c r="G568" s="108"/>
      <c r="H568" s="109"/>
      <c r="I568" s="109"/>
      <c r="J568" s="109"/>
      <c r="K568" s="109"/>
      <c r="L568" s="109"/>
      <c r="M568" s="109"/>
      <c r="N568" s="109"/>
    </row>
    <row r="569" spans="2:14">
      <c r="B569" s="108"/>
      <c r="C569" s="108"/>
      <c r="D569" s="108"/>
      <c r="E569" s="108"/>
      <c r="F569" s="108"/>
      <c r="G569" s="108"/>
      <c r="H569" s="109"/>
      <c r="I569" s="109"/>
      <c r="J569" s="109"/>
      <c r="K569" s="109"/>
      <c r="L569" s="109"/>
      <c r="M569" s="109"/>
      <c r="N569" s="109"/>
    </row>
    <row r="570" spans="2:14">
      <c r="B570" s="108"/>
      <c r="C570" s="108"/>
      <c r="D570" s="108"/>
      <c r="E570" s="108"/>
      <c r="F570" s="108"/>
      <c r="G570" s="108"/>
      <c r="H570" s="109"/>
      <c r="I570" s="109"/>
      <c r="J570" s="109"/>
      <c r="K570" s="109"/>
      <c r="L570" s="109"/>
      <c r="M570" s="109"/>
      <c r="N570" s="109"/>
    </row>
    <row r="571" spans="2:14">
      <c r="B571" s="108"/>
      <c r="C571" s="108"/>
      <c r="D571" s="108"/>
      <c r="E571" s="108"/>
      <c r="F571" s="108"/>
      <c r="G571" s="108"/>
      <c r="H571" s="109"/>
      <c r="I571" s="109"/>
      <c r="J571" s="109"/>
      <c r="K571" s="109"/>
      <c r="L571" s="109"/>
      <c r="M571" s="109"/>
      <c r="N571" s="109"/>
    </row>
    <row r="572" spans="2:14">
      <c r="B572" s="108"/>
      <c r="C572" s="108"/>
      <c r="D572" s="108"/>
      <c r="E572" s="108"/>
      <c r="F572" s="108"/>
      <c r="G572" s="108"/>
      <c r="H572" s="109"/>
      <c r="I572" s="109"/>
      <c r="J572" s="109"/>
      <c r="K572" s="109"/>
      <c r="L572" s="109"/>
      <c r="M572" s="109"/>
      <c r="N572" s="109"/>
    </row>
    <row r="573" spans="2:14">
      <c r="B573" s="108"/>
      <c r="C573" s="108"/>
      <c r="D573" s="108"/>
      <c r="E573" s="108"/>
      <c r="F573" s="108"/>
      <c r="G573" s="108"/>
      <c r="H573" s="109"/>
      <c r="I573" s="109"/>
      <c r="J573" s="109"/>
      <c r="K573" s="109"/>
      <c r="L573" s="109"/>
      <c r="M573" s="109"/>
      <c r="N573" s="109"/>
    </row>
  </sheetData>
  <sheetProtection sheet="1" objects="1" scenarios="1"/>
  <mergeCells count="2">
    <mergeCell ref="B6:N6"/>
    <mergeCell ref="B7:N7"/>
  </mergeCells>
  <phoneticPr fontId="4" type="noConversion"/>
  <dataValidations count="1">
    <dataValidation allowBlank="1" showInputMessage="1" showErrorMessage="1" sqref="J9:J1048576 C5:C1048576 J1:J7 A1:A1048576 B45:B1048576 D1:I1048576 B1:B27 B29:B43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R525"/>
  <sheetViews>
    <sheetView rightToLeft="1" zoomScale="70" zoomScaleNormal="70" workbookViewId="0">
      <selection activeCell="R20" sqref="R20"/>
    </sheetView>
  </sheetViews>
  <sheetFormatPr defaultColWidth="9.140625" defaultRowHeight="18"/>
  <cols>
    <col min="1" max="1" width="6.28515625" style="1" customWidth="1"/>
    <col min="2" max="2" width="44" style="2" bestFit="1" customWidth="1"/>
    <col min="3" max="3" width="49.285156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1.42578125" style="1" bestFit="1" customWidth="1"/>
    <col min="11" max="11" width="13" style="1" bestFit="1" customWidth="1"/>
    <col min="12" max="12" width="10" style="1" bestFit="1" customWidth="1"/>
    <col min="13" max="13" width="8.57031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135</v>
      </c>
      <c r="C1" s="67" t="s" vm="1">
        <v>209</v>
      </c>
    </row>
    <row r="2" spans="2:15">
      <c r="B2" s="46" t="s">
        <v>134</v>
      </c>
      <c r="C2" s="67" t="s">
        <v>210</v>
      </c>
    </row>
    <row r="3" spans="2:15">
      <c r="B3" s="46" t="s">
        <v>136</v>
      </c>
      <c r="C3" s="67" t="s">
        <v>211</v>
      </c>
    </row>
    <row r="4" spans="2:15">
      <c r="B4" s="46" t="s">
        <v>137</v>
      </c>
      <c r="C4" s="67">
        <v>2144</v>
      </c>
    </row>
    <row r="6" spans="2:15" ht="26.25" customHeight="1">
      <c r="B6" s="145" t="s">
        <v>160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</row>
    <row r="7" spans="2:15" ht="26.25" customHeight="1">
      <c r="B7" s="145" t="s">
        <v>86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</row>
    <row r="8" spans="2:15" s="3" customFormat="1" ht="78.75">
      <c r="B8" s="21" t="s">
        <v>108</v>
      </c>
      <c r="C8" s="29" t="s">
        <v>43</v>
      </c>
      <c r="D8" s="29" t="s">
        <v>112</v>
      </c>
      <c r="E8" s="29" t="s">
        <v>110</v>
      </c>
      <c r="F8" s="29" t="s">
        <v>61</v>
      </c>
      <c r="G8" s="29" t="s">
        <v>14</v>
      </c>
      <c r="H8" s="29" t="s">
        <v>62</v>
      </c>
      <c r="I8" s="29" t="s">
        <v>96</v>
      </c>
      <c r="J8" s="29" t="s">
        <v>187</v>
      </c>
      <c r="K8" s="29" t="s">
        <v>186</v>
      </c>
      <c r="L8" s="29" t="s">
        <v>57</v>
      </c>
      <c r="M8" s="29" t="s">
        <v>54</v>
      </c>
      <c r="N8" s="29" t="s">
        <v>138</v>
      </c>
      <c r="O8" s="19" t="s">
        <v>140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194</v>
      </c>
      <c r="K9" s="31"/>
      <c r="L9" s="31" t="s">
        <v>190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7" t="s">
        <v>30</v>
      </c>
      <c r="C11" s="99"/>
      <c r="D11" s="99"/>
      <c r="E11" s="99"/>
      <c r="F11" s="99"/>
      <c r="G11" s="99"/>
      <c r="H11" s="99"/>
      <c r="I11" s="99"/>
      <c r="J11" s="82"/>
      <c r="K11" s="84"/>
      <c r="L11" s="82">
        <v>2361.1390480350001</v>
      </c>
      <c r="M11" s="99"/>
      <c r="N11" s="83">
        <f>IFERROR(L11/$L$11,0)</f>
        <v>1</v>
      </c>
      <c r="O11" s="83">
        <f>L11/'סכום נכסי הקרן'!$C$42</f>
        <v>9.1095944495915831E-3</v>
      </c>
    </row>
    <row r="12" spans="2:15" s="4" customFormat="1" ht="18" customHeight="1">
      <c r="B12" s="91" t="s">
        <v>181</v>
      </c>
      <c r="C12" s="99"/>
      <c r="D12" s="99"/>
      <c r="E12" s="99"/>
      <c r="F12" s="99"/>
      <c r="G12" s="99"/>
      <c r="H12" s="99"/>
      <c r="I12" s="99"/>
      <c r="J12" s="82"/>
      <c r="K12" s="84"/>
      <c r="L12" s="82">
        <v>2361.1390480350001</v>
      </c>
      <c r="M12" s="99"/>
      <c r="N12" s="83">
        <f t="shared" ref="N12:N20" si="0">IFERROR(L12/$L$11,0)</f>
        <v>1</v>
      </c>
      <c r="O12" s="83">
        <f>L12/'סכום נכסי הקרן'!$C$42</f>
        <v>9.1095944495915831E-3</v>
      </c>
    </row>
    <row r="13" spans="2:15">
      <c r="B13" s="88" t="s">
        <v>48</v>
      </c>
      <c r="C13" s="71"/>
      <c r="D13" s="71"/>
      <c r="E13" s="71"/>
      <c r="F13" s="71"/>
      <c r="G13" s="71"/>
      <c r="H13" s="71"/>
      <c r="I13" s="71"/>
      <c r="J13" s="79"/>
      <c r="K13" s="81"/>
      <c r="L13" s="79">
        <v>2361.1390480350001</v>
      </c>
      <c r="M13" s="71"/>
      <c r="N13" s="80">
        <f t="shared" si="0"/>
        <v>1</v>
      </c>
      <c r="O13" s="80">
        <f>L13/'סכום נכסי הקרן'!$C$42</f>
        <v>9.1095944495915831E-3</v>
      </c>
    </row>
    <row r="14" spans="2:15">
      <c r="B14" s="75" t="s">
        <v>952</v>
      </c>
      <c r="C14" s="99" t="s">
        <v>953</v>
      </c>
      <c r="D14" s="85" t="s">
        <v>28</v>
      </c>
      <c r="E14" s="99"/>
      <c r="F14" s="85" t="s">
        <v>935</v>
      </c>
      <c r="G14" s="99" t="s">
        <v>652</v>
      </c>
      <c r="H14" s="99" t="s">
        <v>653</v>
      </c>
      <c r="I14" s="85" t="s">
        <v>123</v>
      </c>
      <c r="J14" s="82">
        <v>43.670713999999997</v>
      </c>
      <c r="K14" s="84">
        <v>96640.960399999996</v>
      </c>
      <c r="L14" s="82">
        <v>158.39085170599998</v>
      </c>
      <c r="M14" s="83">
        <v>1.4013120696492606E-4</v>
      </c>
      <c r="N14" s="83">
        <f t="shared" si="0"/>
        <v>6.7082390525800187E-2</v>
      </c>
      <c r="O14" s="83">
        <f>L14/'סכום נכסי הקרן'!$C$42</f>
        <v>6.110933723991644E-4</v>
      </c>
    </row>
    <row r="15" spans="2:15">
      <c r="B15" s="75" t="s">
        <v>954</v>
      </c>
      <c r="C15" s="99" t="s">
        <v>955</v>
      </c>
      <c r="D15" s="85" t="s">
        <v>28</v>
      </c>
      <c r="E15" s="99"/>
      <c r="F15" s="85" t="s">
        <v>935</v>
      </c>
      <c r="G15" s="99" t="s">
        <v>661</v>
      </c>
      <c r="H15" s="99" t="s">
        <v>653</v>
      </c>
      <c r="I15" s="85" t="s">
        <v>121</v>
      </c>
      <c r="J15" s="82">
        <v>7.4164479999999999</v>
      </c>
      <c r="K15" s="84">
        <v>1001982</v>
      </c>
      <c r="L15" s="82">
        <v>261.50197545200001</v>
      </c>
      <c r="M15" s="83">
        <v>5.218562661298155E-5</v>
      </c>
      <c r="N15" s="83">
        <f t="shared" si="0"/>
        <v>0.1107524674032343</v>
      </c>
      <c r="O15" s="83">
        <f>L15/'סכום נכסי הקרן'!$C$42</f>
        <v>1.0089100623350759E-3</v>
      </c>
    </row>
    <row r="16" spans="2:15">
      <c r="B16" s="75" t="s">
        <v>956</v>
      </c>
      <c r="C16" s="99" t="s">
        <v>957</v>
      </c>
      <c r="D16" s="85" t="s">
        <v>28</v>
      </c>
      <c r="E16" s="99"/>
      <c r="F16" s="85" t="s">
        <v>935</v>
      </c>
      <c r="G16" s="99" t="s">
        <v>669</v>
      </c>
      <c r="H16" s="99" t="s">
        <v>653</v>
      </c>
      <c r="I16" s="85" t="s">
        <v>121</v>
      </c>
      <c r="J16" s="82">
        <v>270.61961600000001</v>
      </c>
      <c r="K16" s="84">
        <v>32718.7</v>
      </c>
      <c r="L16" s="82">
        <v>311.583592581</v>
      </c>
      <c r="M16" s="83">
        <v>2.6761043333881734E-5</v>
      </c>
      <c r="N16" s="83">
        <f t="shared" si="0"/>
        <v>0.13196325427776387</v>
      </c>
      <c r="O16" s="83">
        <f>L16/'סכום נכסי הקרן'!$C$42</f>
        <v>1.2021317287187604E-3</v>
      </c>
    </row>
    <row r="17" spans="2:18">
      <c r="B17" s="75" t="s">
        <v>958</v>
      </c>
      <c r="C17" s="99" t="s">
        <v>959</v>
      </c>
      <c r="D17" s="85" t="s">
        <v>28</v>
      </c>
      <c r="E17" s="99"/>
      <c r="F17" s="85" t="s">
        <v>935</v>
      </c>
      <c r="G17" s="99" t="s">
        <v>960</v>
      </c>
      <c r="H17" s="99" t="s">
        <v>653</v>
      </c>
      <c r="I17" s="85" t="s">
        <v>123</v>
      </c>
      <c r="J17" s="82">
        <v>41.978060999999997</v>
      </c>
      <c r="K17" s="84">
        <v>208552.1347</v>
      </c>
      <c r="L17" s="82">
        <v>328.56067227900002</v>
      </c>
      <c r="M17" s="83">
        <v>1.6123766386084046E-4</v>
      </c>
      <c r="N17" s="83">
        <f t="shared" si="0"/>
        <v>0.13915346178042184</v>
      </c>
      <c r="O17" s="83">
        <f>L17/'סכום נכסי הקרן'!$C$42</f>
        <v>1.2676316030763855E-3</v>
      </c>
    </row>
    <row r="18" spans="2:18">
      <c r="B18" s="75" t="s">
        <v>961</v>
      </c>
      <c r="C18" s="99" t="s">
        <v>962</v>
      </c>
      <c r="D18" s="85" t="s">
        <v>28</v>
      </c>
      <c r="E18" s="99"/>
      <c r="F18" s="85" t="s">
        <v>935</v>
      </c>
      <c r="G18" s="99" t="s">
        <v>960</v>
      </c>
      <c r="H18" s="99" t="s">
        <v>653</v>
      </c>
      <c r="I18" s="85" t="s">
        <v>121</v>
      </c>
      <c r="J18" s="82">
        <v>102.94772399999999</v>
      </c>
      <c r="K18" s="84">
        <v>111070.1</v>
      </c>
      <c r="L18" s="82">
        <v>402.37700796800004</v>
      </c>
      <c r="M18" s="83">
        <v>1.6549600273711352E-4</v>
      </c>
      <c r="N18" s="83">
        <f t="shared" si="0"/>
        <v>0.17041648110595961</v>
      </c>
      <c r="O18" s="83">
        <f>L18/'סכום נכסי הקרן'!$C$42</f>
        <v>1.5524250304017786E-3</v>
      </c>
    </row>
    <row r="19" spans="2:18">
      <c r="B19" s="75" t="s">
        <v>963</v>
      </c>
      <c r="C19" s="99" t="s">
        <v>964</v>
      </c>
      <c r="D19" s="85" t="s">
        <v>28</v>
      </c>
      <c r="E19" s="99"/>
      <c r="F19" s="85" t="s">
        <v>935</v>
      </c>
      <c r="G19" s="99" t="s">
        <v>965</v>
      </c>
      <c r="H19" s="99" t="s">
        <v>653</v>
      </c>
      <c r="I19" s="85" t="s">
        <v>124</v>
      </c>
      <c r="J19" s="82">
        <v>23628.529527999999</v>
      </c>
      <c r="K19" s="84">
        <v>133.5</v>
      </c>
      <c r="L19" s="82">
        <v>133.671222753</v>
      </c>
      <c r="M19" s="120">
        <v>9.6259038525817282E-8</v>
      </c>
      <c r="N19" s="83">
        <f t="shared" si="0"/>
        <v>5.6613024490973787E-2</v>
      </c>
      <c r="O19" s="83">
        <f>L19/'סכום נכסי הקרן'!$C$42</f>
        <v>5.1572169367756723E-4</v>
      </c>
    </row>
    <row r="20" spans="2:18">
      <c r="B20" s="75" t="s">
        <v>966</v>
      </c>
      <c r="C20" s="99" t="s">
        <v>967</v>
      </c>
      <c r="D20" s="85" t="s">
        <v>28</v>
      </c>
      <c r="E20" s="99"/>
      <c r="F20" s="85" t="s">
        <v>935</v>
      </c>
      <c r="G20" s="99" t="s">
        <v>514</v>
      </c>
      <c r="H20" s="99"/>
      <c r="I20" s="85" t="s">
        <v>124</v>
      </c>
      <c r="J20" s="82">
        <v>1118.6355719999999</v>
      </c>
      <c r="K20" s="84">
        <v>16139.25</v>
      </c>
      <c r="L20" s="82">
        <v>765.05372529599993</v>
      </c>
      <c r="M20" s="83">
        <v>3.0203497273401589E-6</v>
      </c>
      <c r="N20" s="83">
        <f t="shared" si="0"/>
        <v>0.32401892041584635</v>
      </c>
      <c r="O20" s="83">
        <f>L20/'סכום נכסי הקרן'!$C$42</f>
        <v>2.951680958982851E-3</v>
      </c>
      <c r="R20" s="141"/>
    </row>
    <row r="21" spans="2:18">
      <c r="B21" s="72"/>
      <c r="C21" s="99"/>
      <c r="D21" s="99"/>
      <c r="E21" s="99"/>
      <c r="F21" s="99"/>
      <c r="G21" s="99"/>
      <c r="H21" s="99"/>
      <c r="I21" s="99"/>
      <c r="J21" s="82"/>
      <c r="K21" s="84"/>
      <c r="L21" s="99"/>
      <c r="M21" s="99"/>
      <c r="N21" s="83"/>
      <c r="O21" s="99"/>
    </row>
    <row r="22" spans="2:18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8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8">
      <c r="B24" s="116" t="s">
        <v>202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8">
      <c r="B25" s="116" t="s">
        <v>105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8">
      <c r="B26" s="116" t="s">
        <v>185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8">
      <c r="B27" s="116" t="s">
        <v>193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8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8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8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8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8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</row>
    <row r="111" spans="2:15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</row>
    <row r="112" spans="2:15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</row>
    <row r="113" spans="2:15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</row>
    <row r="114" spans="2:15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</row>
    <row r="115" spans="2:15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</row>
    <row r="116" spans="2:15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</row>
    <row r="117" spans="2:15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</row>
    <row r="118" spans="2:15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</row>
    <row r="119" spans="2:15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</row>
    <row r="120" spans="2:15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</row>
    <row r="121" spans="2:15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</row>
    <row r="122" spans="2:15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</row>
    <row r="123" spans="2:15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</row>
    <row r="124" spans="2:15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</row>
    <row r="125" spans="2:15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</row>
    <row r="126" spans="2:15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</row>
    <row r="127" spans="2:15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</row>
    <row r="128" spans="2:15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</row>
    <row r="129" spans="2:15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</row>
    <row r="130" spans="2:15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</row>
    <row r="131" spans="2:15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</row>
    <row r="132" spans="2:15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</row>
    <row r="133" spans="2:15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</row>
    <row r="134" spans="2:15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</row>
    <row r="135" spans="2:15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</row>
    <row r="136" spans="2:15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</row>
    <row r="137" spans="2:15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</row>
    <row r="138" spans="2:15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</row>
    <row r="139" spans="2:15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</row>
    <row r="140" spans="2:15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</row>
    <row r="141" spans="2:15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</row>
    <row r="142" spans="2:15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</row>
    <row r="143" spans="2:15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</row>
    <row r="144" spans="2:15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</row>
    <row r="145" spans="2:15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</row>
    <row r="146" spans="2:15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</row>
    <row r="147" spans="2:15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</row>
    <row r="148" spans="2:15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</row>
    <row r="149" spans="2:15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</row>
    <row r="150" spans="2:15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</row>
    <row r="151" spans="2:15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</row>
    <row r="152" spans="2:15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</row>
    <row r="153" spans="2:15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</row>
    <row r="154" spans="2:15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</row>
    <row r="155" spans="2:15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</row>
    <row r="156" spans="2:15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</row>
    <row r="157" spans="2:15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</row>
    <row r="158" spans="2:15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</row>
    <row r="159" spans="2:15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</row>
    <row r="160" spans="2:15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</row>
    <row r="161" spans="2:15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</row>
    <row r="162" spans="2:15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</row>
    <row r="163" spans="2:15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</row>
    <row r="164" spans="2:15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</row>
    <row r="165" spans="2:15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</row>
    <row r="166" spans="2:15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</row>
    <row r="167" spans="2:15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</row>
    <row r="168" spans="2:15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</row>
    <row r="169" spans="2:15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</row>
    <row r="170" spans="2:15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</row>
    <row r="171" spans="2:15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</row>
    <row r="172" spans="2:15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</row>
    <row r="173" spans="2:15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</row>
    <row r="174" spans="2:15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</row>
    <row r="175" spans="2:15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</row>
    <row r="176" spans="2:15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</row>
    <row r="177" spans="2:15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</row>
    <row r="178" spans="2:15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</row>
    <row r="179" spans="2:15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</row>
    <row r="180" spans="2:15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</row>
    <row r="181" spans="2:15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</row>
    <row r="182" spans="2:15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</row>
    <row r="183" spans="2:15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</row>
    <row r="184" spans="2:15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</row>
    <row r="185" spans="2:15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</row>
    <row r="186" spans="2:15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</row>
    <row r="187" spans="2:15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</row>
    <row r="188" spans="2:15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</row>
    <row r="189" spans="2:15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</row>
    <row r="190" spans="2:15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</row>
    <row r="191" spans="2:15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</row>
    <row r="192" spans="2:15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</row>
    <row r="193" spans="2:15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</row>
    <row r="194" spans="2:15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</row>
    <row r="195" spans="2:15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</row>
    <row r="196" spans="2:15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</row>
    <row r="197" spans="2:15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</row>
    <row r="198" spans="2:15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</row>
    <row r="199" spans="2:15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</row>
    <row r="200" spans="2:15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</row>
    <row r="201" spans="2:15">
      <c r="B201" s="108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</row>
    <row r="202" spans="2:15">
      <c r="B202" s="108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</row>
    <row r="203" spans="2:15"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</row>
    <row r="204" spans="2:15">
      <c r="B204" s="108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</row>
    <row r="205" spans="2:15"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</row>
    <row r="206" spans="2:15">
      <c r="B206" s="108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</row>
    <row r="207" spans="2:15">
      <c r="B207" s="108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</row>
    <row r="208" spans="2:15">
      <c r="B208" s="108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</row>
    <row r="209" spans="2:15">
      <c r="B209" s="108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</row>
    <row r="210" spans="2:15">
      <c r="B210" s="108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</row>
    <row r="211" spans="2:15">
      <c r="B211" s="108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</row>
    <row r="212" spans="2:15">
      <c r="B212" s="108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</row>
    <row r="213" spans="2:15">
      <c r="B213" s="108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</row>
    <row r="214" spans="2:15">
      <c r="B214" s="108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</row>
    <row r="215" spans="2:15">
      <c r="B215" s="108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</row>
    <row r="216" spans="2:15">
      <c r="B216" s="108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</row>
    <row r="217" spans="2:15">
      <c r="B217" s="108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</row>
    <row r="218" spans="2:15">
      <c r="B218" s="108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</row>
    <row r="219" spans="2:15">
      <c r="B219" s="108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</row>
    <row r="220" spans="2:15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</row>
    <row r="221" spans="2:15">
      <c r="B221" s="108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</row>
    <row r="222" spans="2:15">
      <c r="B222" s="108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</row>
    <row r="223" spans="2:15">
      <c r="B223" s="108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</row>
    <row r="224" spans="2:15">
      <c r="B224" s="108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</row>
    <row r="225" spans="2:15">
      <c r="B225" s="108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</row>
    <row r="226" spans="2:15">
      <c r="B226" s="108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</row>
    <row r="227" spans="2:15">
      <c r="B227" s="108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</row>
    <row r="228" spans="2:15">
      <c r="B228" s="108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</row>
    <row r="229" spans="2:15">
      <c r="B229" s="108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</row>
    <row r="230" spans="2:15">
      <c r="B230" s="108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</row>
    <row r="231" spans="2:15">
      <c r="B231" s="108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</row>
    <row r="232" spans="2:15">
      <c r="B232" s="108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</row>
    <row r="233" spans="2:15">
      <c r="B233" s="108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</row>
    <row r="234" spans="2:15">
      <c r="B234" s="108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</row>
    <row r="235" spans="2:15">
      <c r="B235" s="108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</row>
    <row r="236" spans="2:15">
      <c r="B236" s="108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</row>
    <row r="237" spans="2:15">
      <c r="B237" s="108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</row>
    <row r="238" spans="2:15">
      <c r="B238" s="108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</row>
    <row r="239" spans="2:15">
      <c r="B239" s="108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</row>
    <row r="240" spans="2:15">
      <c r="B240" s="108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</row>
    <row r="241" spans="2:15">
      <c r="B241" s="108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</row>
    <row r="242" spans="2:15">
      <c r="B242" s="108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</row>
    <row r="243" spans="2:15">
      <c r="B243" s="108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</row>
    <row r="244" spans="2:15">
      <c r="B244" s="108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</row>
    <row r="245" spans="2:15">
      <c r="B245" s="108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</row>
    <row r="246" spans="2:15">
      <c r="B246" s="108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</row>
    <row r="247" spans="2:15">
      <c r="B247" s="108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</row>
    <row r="248" spans="2:15">
      <c r="B248" s="108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</row>
    <row r="249" spans="2:15">
      <c r="B249" s="108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</row>
    <row r="250" spans="2:15">
      <c r="B250" s="108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</row>
    <row r="251" spans="2:15">
      <c r="B251" s="108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</row>
    <row r="252" spans="2:15">
      <c r="B252" s="108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</row>
    <row r="253" spans="2:15">
      <c r="B253" s="108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</row>
    <row r="254" spans="2:15">
      <c r="B254" s="108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</row>
    <row r="255" spans="2:15">
      <c r="B255" s="108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</row>
    <row r="256" spans="2:15">
      <c r="B256" s="108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</row>
    <row r="257" spans="2:15">
      <c r="B257" s="108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</row>
    <row r="258" spans="2:15">
      <c r="B258" s="108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</row>
    <row r="259" spans="2:15">
      <c r="B259" s="108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</row>
    <row r="260" spans="2:15">
      <c r="B260" s="108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</row>
    <row r="261" spans="2:15">
      <c r="B261" s="108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</row>
    <row r="262" spans="2:15">
      <c r="B262" s="108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</row>
    <row r="263" spans="2:15">
      <c r="B263" s="108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</row>
    <row r="264" spans="2:15">
      <c r="B264" s="108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</row>
    <row r="265" spans="2:15">
      <c r="B265" s="108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</row>
    <row r="266" spans="2:15">
      <c r="B266" s="108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</row>
    <row r="267" spans="2:15">
      <c r="B267" s="108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</row>
    <row r="268" spans="2:15">
      <c r="B268" s="108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</row>
    <row r="269" spans="2:15">
      <c r="B269" s="108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</row>
    <row r="270" spans="2:15">
      <c r="B270" s="108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</row>
    <row r="271" spans="2:15">
      <c r="B271" s="108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</row>
    <row r="272" spans="2:15">
      <c r="B272" s="108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</row>
    <row r="273" spans="2:15">
      <c r="B273" s="108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</row>
    <row r="274" spans="2:15">
      <c r="B274" s="108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</row>
    <row r="275" spans="2:15">
      <c r="B275" s="108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</row>
    <row r="276" spans="2:15">
      <c r="B276" s="108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</row>
    <row r="277" spans="2:15">
      <c r="B277" s="108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</row>
    <row r="278" spans="2:15">
      <c r="B278" s="108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</row>
    <row r="279" spans="2:15">
      <c r="B279" s="108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</row>
    <row r="280" spans="2:15">
      <c r="B280" s="108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</row>
    <row r="281" spans="2:15">
      <c r="B281" s="108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</row>
    <row r="282" spans="2:15">
      <c r="B282" s="108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</row>
    <row r="283" spans="2:15">
      <c r="B283" s="108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</row>
    <row r="284" spans="2:15">
      <c r="B284" s="108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</row>
    <row r="285" spans="2:15">
      <c r="B285" s="108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</row>
    <row r="286" spans="2:15">
      <c r="B286" s="108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</row>
    <row r="287" spans="2:15">
      <c r="B287" s="108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</row>
    <row r="288" spans="2:15">
      <c r="B288" s="108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</row>
    <row r="289" spans="2:15">
      <c r="B289" s="108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</row>
    <row r="290" spans="2:15">
      <c r="B290" s="108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</row>
    <row r="291" spans="2:15">
      <c r="B291" s="108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</row>
    <row r="292" spans="2:15">
      <c r="B292" s="108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</row>
    <row r="293" spans="2:15">
      <c r="B293" s="108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</row>
    <row r="294" spans="2:15">
      <c r="B294" s="108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</row>
    <row r="295" spans="2:15">
      <c r="B295" s="108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</row>
    <row r="296" spans="2:15">
      <c r="B296" s="108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</row>
    <row r="297" spans="2:15">
      <c r="B297" s="108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</row>
    <row r="298" spans="2:15">
      <c r="B298" s="108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</row>
    <row r="299" spans="2:15">
      <c r="B299" s="108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</row>
    <row r="300" spans="2:15">
      <c r="B300" s="108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</row>
    <row r="301" spans="2:15">
      <c r="B301" s="108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</row>
    <row r="302" spans="2:15">
      <c r="B302" s="108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</row>
    <row r="303" spans="2:15">
      <c r="B303" s="108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</row>
    <row r="304" spans="2:15">
      <c r="B304" s="108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</row>
    <row r="305" spans="2:15">
      <c r="B305" s="108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</row>
    <row r="306" spans="2:15">
      <c r="B306" s="108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</row>
    <row r="307" spans="2:15">
      <c r="B307" s="108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</row>
    <row r="308" spans="2:15">
      <c r="B308" s="108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</row>
    <row r="309" spans="2:15">
      <c r="B309" s="108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</row>
    <row r="310" spans="2:15">
      <c r="B310" s="108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</row>
    <row r="311" spans="2:15">
      <c r="B311" s="108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</row>
    <row r="312" spans="2:15">
      <c r="B312" s="108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</row>
    <row r="313" spans="2:15">
      <c r="B313" s="108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</row>
    <row r="314" spans="2:15">
      <c r="B314" s="108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</row>
    <row r="315" spans="2:15">
      <c r="B315" s="108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</row>
    <row r="316" spans="2:15">
      <c r="B316" s="108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</row>
    <row r="317" spans="2:15">
      <c r="B317" s="108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</row>
    <row r="318" spans="2:15">
      <c r="B318" s="108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</row>
    <row r="319" spans="2:15">
      <c r="B319" s="108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</row>
    <row r="320" spans="2:15">
      <c r="B320" s="108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</row>
    <row r="321" spans="2:15">
      <c r="B321" s="108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</row>
    <row r="322" spans="2:15">
      <c r="B322" s="108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</row>
    <row r="323" spans="2:15">
      <c r="B323" s="108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</row>
    <row r="324" spans="2:15">
      <c r="B324" s="108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</row>
    <row r="325" spans="2:15">
      <c r="B325" s="118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</row>
    <row r="326" spans="2:15">
      <c r="B326" s="118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</row>
    <row r="327" spans="2:15">
      <c r="B327" s="11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</row>
    <row r="328" spans="2:15">
      <c r="B328" s="108"/>
      <c r="C328" s="108"/>
      <c r="D328" s="108"/>
      <c r="E328" s="108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</row>
    <row r="329" spans="2:15">
      <c r="B329" s="108"/>
      <c r="C329" s="108"/>
      <c r="D329" s="108"/>
      <c r="E329" s="108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</row>
    <row r="330" spans="2:15">
      <c r="B330" s="108"/>
      <c r="C330" s="108"/>
      <c r="D330" s="108"/>
      <c r="E330" s="108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</row>
    <row r="331" spans="2:15">
      <c r="B331" s="108"/>
      <c r="C331" s="108"/>
      <c r="D331" s="108"/>
      <c r="E331" s="108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</row>
    <row r="332" spans="2:15">
      <c r="B332" s="108"/>
      <c r="C332" s="108"/>
      <c r="D332" s="108"/>
      <c r="E332" s="108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</row>
    <row r="333" spans="2:15">
      <c r="B333" s="108"/>
      <c r="C333" s="108"/>
      <c r="D333" s="108"/>
      <c r="E333" s="108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</row>
    <row r="334" spans="2:15">
      <c r="B334" s="108"/>
      <c r="C334" s="108"/>
      <c r="D334" s="108"/>
      <c r="E334" s="108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</row>
    <row r="335" spans="2:15">
      <c r="B335" s="108"/>
      <c r="C335" s="108"/>
      <c r="D335" s="108"/>
      <c r="E335" s="108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</row>
    <row r="336" spans="2:15">
      <c r="B336" s="108"/>
      <c r="C336" s="108"/>
      <c r="D336" s="108"/>
      <c r="E336" s="108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</row>
    <row r="337" spans="2:15">
      <c r="B337" s="108"/>
      <c r="C337" s="108"/>
      <c r="D337" s="108"/>
      <c r="E337" s="108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</row>
    <row r="338" spans="2:15">
      <c r="B338" s="108"/>
      <c r="C338" s="108"/>
      <c r="D338" s="108"/>
      <c r="E338" s="108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</row>
    <row r="339" spans="2:15">
      <c r="B339" s="108"/>
      <c r="C339" s="108"/>
      <c r="D339" s="108"/>
      <c r="E339" s="108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</row>
    <row r="340" spans="2:15">
      <c r="B340" s="108"/>
      <c r="C340" s="108"/>
      <c r="D340" s="108"/>
      <c r="E340" s="108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</row>
    <row r="341" spans="2:15">
      <c r="B341" s="108"/>
      <c r="C341" s="108"/>
      <c r="D341" s="108"/>
      <c r="E341" s="108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</row>
    <row r="342" spans="2:15">
      <c r="B342" s="108"/>
      <c r="C342" s="108"/>
      <c r="D342" s="108"/>
      <c r="E342" s="108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</row>
    <row r="343" spans="2:15">
      <c r="B343" s="108"/>
      <c r="C343" s="108"/>
      <c r="D343" s="108"/>
      <c r="E343" s="108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</row>
    <row r="344" spans="2:15">
      <c r="B344" s="108"/>
      <c r="C344" s="108"/>
      <c r="D344" s="108"/>
      <c r="E344" s="108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</row>
    <row r="345" spans="2:15">
      <c r="B345" s="108"/>
      <c r="C345" s="108"/>
      <c r="D345" s="108"/>
      <c r="E345" s="108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</row>
    <row r="346" spans="2:15">
      <c r="B346" s="108"/>
      <c r="C346" s="108"/>
      <c r="D346" s="108"/>
      <c r="E346" s="108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</row>
    <row r="347" spans="2:15">
      <c r="B347" s="108"/>
      <c r="C347" s="108"/>
      <c r="D347" s="108"/>
      <c r="E347" s="108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</row>
    <row r="348" spans="2:15">
      <c r="B348" s="108"/>
      <c r="C348" s="108"/>
      <c r="D348" s="108"/>
      <c r="E348" s="108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</row>
    <row r="349" spans="2:15">
      <c r="B349" s="108"/>
      <c r="C349" s="108"/>
      <c r="D349" s="108"/>
      <c r="E349" s="108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</row>
    <row r="350" spans="2:15">
      <c r="B350" s="108"/>
      <c r="C350" s="108"/>
      <c r="D350" s="108"/>
      <c r="E350" s="108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</row>
    <row r="351" spans="2:15">
      <c r="B351" s="108"/>
      <c r="C351" s="108"/>
      <c r="D351" s="108"/>
      <c r="E351" s="108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</row>
    <row r="352" spans="2:15">
      <c r="B352" s="108"/>
      <c r="C352" s="108"/>
      <c r="D352" s="108"/>
      <c r="E352" s="108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</row>
    <row r="353" spans="2:15">
      <c r="B353" s="108"/>
      <c r="C353" s="108"/>
      <c r="D353" s="108"/>
      <c r="E353" s="108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</row>
    <row r="354" spans="2:15">
      <c r="B354" s="108"/>
      <c r="C354" s="108"/>
      <c r="D354" s="108"/>
      <c r="E354" s="108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</row>
    <row r="355" spans="2:15">
      <c r="B355" s="108"/>
      <c r="C355" s="108"/>
      <c r="D355" s="108"/>
      <c r="E355" s="108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</row>
    <row r="356" spans="2:15">
      <c r="B356" s="108"/>
      <c r="C356" s="108"/>
      <c r="D356" s="108"/>
      <c r="E356" s="108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</row>
    <row r="357" spans="2:15">
      <c r="B357" s="108"/>
      <c r="C357" s="108"/>
      <c r="D357" s="108"/>
      <c r="E357" s="108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</row>
    <row r="358" spans="2:15">
      <c r="B358" s="108"/>
      <c r="C358" s="108"/>
      <c r="D358" s="108"/>
      <c r="E358" s="108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</row>
    <row r="359" spans="2:15">
      <c r="B359" s="108"/>
      <c r="C359" s="108"/>
      <c r="D359" s="108"/>
      <c r="E359" s="108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</row>
    <row r="360" spans="2:15">
      <c r="B360" s="108"/>
      <c r="C360" s="108"/>
      <c r="D360" s="108"/>
      <c r="E360" s="108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</row>
    <row r="361" spans="2:15">
      <c r="B361" s="108"/>
      <c r="C361" s="108"/>
      <c r="D361" s="108"/>
      <c r="E361" s="108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</row>
    <row r="362" spans="2:15">
      <c r="B362" s="108"/>
      <c r="C362" s="108"/>
      <c r="D362" s="108"/>
      <c r="E362" s="108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</row>
    <row r="363" spans="2:15">
      <c r="B363" s="108"/>
      <c r="C363" s="108"/>
      <c r="D363" s="108"/>
      <c r="E363" s="108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</row>
    <row r="364" spans="2:15">
      <c r="B364" s="108"/>
      <c r="C364" s="108"/>
      <c r="D364" s="108"/>
      <c r="E364" s="108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</row>
    <row r="365" spans="2:15">
      <c r="B365" s="108"/>
      <c r="C365" s="108"/>
      <c r="D365" s="108"/>
      <c r="E365" s="108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</row>
    <row r="366" spans="2:15">
      <c r="B366" s="108"/>
      <c r="C366" s="108"/>
      <c r="D366" s="108"/>
      <c r="E366" s="108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</row>
    <row r="367" spans="2:15">
      <c r="B367" s="108"/>
      <c r="C367" s="108"/>
      <c r="D367" s="108"/>
      <c r="E367" s="108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</row>
    <row r="368" spans="2:15">
      <c r="B368" s="108"/>
      <c r="C368" s="108"/>
      <c r="D368" s="108"/>
      <c r="E368" s="108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</row>
    <row r="369" spans="2:15">
      <c r="B369" s="108"/>
      <c r="C369" s="108"/>
      <c r="D369" s="108"/>
      <c r="E369" s="108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</row>
    <row r="370" spans="2:15">
      <c r="B370" s="108"/>
      <c r="C370" s="108"/>
      <c r="D370" s="108"/>
      <c r="E370" s="108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</row>
    <row r="371" spans="2:15">
      <c r="B371" s="108"/>
      <c r="C371" s="108"/>
      <c r="D371" s="108"/>
      <c r="E371" s="108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</row>
    <row r="372" spans="2:15">
      <c r="B372" s="108"/>
      <c r="C372" s="108"/>
      <c r="D372" s="108"/>
      <c r="E372" s="108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</row>
    <row r="373" spans="2:15">
      <c r="B373" s="108"/>
      <c r="C373" s="108"/>
      <c r="D373" s="108"/>
      <c r="E373" s="108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</row>
    <row r="374" spans="2:15">
      <c r="B374" s="108"/>
      <c r="C374" s="108"/>
      <c r="D374" s="108"/>
      <c r="E374" s="108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</row>
    <row r="375" spans="2:15">
      <c r="B375" s="108"/>
      <c r="C375" s="108"/>
      <c r="D375" s="108"/>
      <c r="E375" s="108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</row>
    <row r="376" spans="2:15">
      <c r="B376" s="108"/>
      <c r="C376" s="108"/>
      <c r="D376" s="108"/>
      <c r="E376" s="108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</row>
    <row r="377" spans="2:15">
      <c r="B377" s="108"/>
      <c r="C377" s="108"/>
      <c r="D377" s="108"/>
      <c r="E377" s="108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</row>
    <row r="378" spans="2:15">
      <c r="B378" s="108"/>
      <c r="C378" s="108"/>
      <c r="D378" s="108"/>
      <c r="E378" s="108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</row>
    <row r="379" spans="2:15">
      <c r="B379" s="108"/>
      <c r="C379" s="108"/>
      <c r="D379" s="108"/>
      <c r="E379" s="108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</row>
    <row r="380" spans="2:15">
      <c r="B380" s="108"/>
      <c r="C380" s="108"/>
      <c r="D380" s="108"/>
      <c r="E380" s="108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</row>
    <row r="381" spans="2:15">
      <c r="B381" s="108"/>
      <c r="C381" s="108"/>
      <c r="D381" s="108"/>
      <c r="E381" s="108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</row>
    <row r="382" spans="2:15">
      <c r="B382" s="108"/>
      <c r="C382" s="108"/>
      <c r="D382" s="108"/>
      <c r="E382" s="108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</row>
    <row r="383" spans="2:15">
      <c r="B383" s="108"/>
      <c r="C383" s="108"/>
      <c r="D383" s="108"/>
      <c r="E383" s="108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</row>
    <row r="384" spans="2:15">
      <c r="B384" s="108"/>
      <c r="C384" s="108"/>
      <c r="D384" s="108"/>
      <c r="E384" s="108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</row>
    <row r="385" spans="2:15">
      <c r="B385" s="108"/>
      <c r="C385" s="108"/>
      <c r="D385" s="108"/>
      <c r="E385" s="108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</row>
    <row r="386" spans="2:15">
      <c r="B386" s="108"/>
      <c r="C386" s="108"/>
      <c r="D386" s="108"/>
      <c r="E386" s="108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</row>
    <row r="387" spans="2:15">
      <c r="B387" s="108"/>
      <c r="C387" s="108"/>
      <c r="D387" s="108"/>
      <c r="E387" s="108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</row>
    <row r="388" spans="2:15">
      <c r="B388" s="108"/>
      <c r="C388" s="108"/>
      <c r="D388" s="108"/>
      <c r="E388" s="108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</row>
    <row r="389" spans="2:15">
      <c r="B389" s="108"/>
      <c r="C389" s="108"/>
      <c r="D389" s="108"/>
      <c r="E389" s="108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</row>
    <row r="390" spans="2:15">
      <c r="B390" s="108"/>
      <c r="C390" s="108"/>
      <c r="D390" s="108"/>
      <c r="E390" s="108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</row>
    <row r="391" spans="2:15">
      <c r="B391" s="108"/>
      <c r="C391" s="108"/>
      <c r="D391" s="108"/>
      <c r="E391" s="108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</row>
    <row r="392" spans="2:15">
      <c r="B392" s="108"/>
      <c r="C392" s="108"/>
      <c r="D392" s="108"/>
      <c r="E392" s="108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</row>
    <row r="393" spans="2:15">
      <c r="B393" s="108"/>
      <c r="C393" s="108"/>
      <c r="D393" s="108"/>
      <c r="E393" s="108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</row>
    <row r="394" spans="2:15">
      <c r="B394" s="108"/>
      <c r="C394" s="108"/>
      <c r="D394" s="108"/>
      <c r="E394" s="108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</row>
    <row r="395" spans="2:15">
      <c r="B395" s="108"/>
      <c r="C395" s="108"/>
      <c r="D395" s="108"/>
      <c r="E395" s="108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</row>
    <row r="396" spans="2:15">
      <c r="B396" s="108"/>
      <c r="C396" s="108"/>
      <c r="D396" s="108"/>
      <c r="E396" s="108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</row>
    <row r="397" spans="2:15">
      <c r="B397" s="108"/>
      <c r="C397" s="108"/>
      <c r="D397" s="108"/>
      <c r="E397" s="108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</row>
    <row r="398" spans="2:15">
      <c r="B398" s="108"/>
      <c r="C398" s="108"/>
      <c r="D398" s="108"/>
      <c r="E398" s="108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</row>
    <row r="399" spans="2:15">
      <c r="B399" s="108"/>
      <c r="C399" s="108"/>
      <c r="D399" s="108"/>
      <c r="E399" s="108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</row>
    <row r="400" spans="2:15">
      <c r="B400" s="108"/>
      <c r="C400" s="108"/>
      <c r="D400" s="108"/>
      <c r="E400" s="108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</row>
    <row r="401" spans="2:15">
      <c r="B401" s="108"/>
      <c r="C401" s="108"/>
      <c r="D401" s="108"/>
      <c r="E401" s="108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</row>
    <row r="402" spans="2:15">
      <c r="B402" s="108"/>
      <c r="C402" s="108"/>
      <c r="D402" s="108"/>
      <c r="E402" s="108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</row>
    <row r="403" spans="2:15">
      <c r="B403" s="108"/>
      <c r="C403" s="108"/>
      <c r="D403" s="108"/>
      <c r="E403" s="108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</row>
    <row r="404" spans="2:15">
      <c r="B404" s="108"/>
      <c r="C404" s="108"/>
      <c r="D404" s="108"/>
      <c r="E404" s="108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</row>
    <row r="405" spans="2:15">
      <c r="B405" s="108"/>
      <c r="C405" s="108"/>
      <c r="D405" s="108"/>
      <c r="E405" s="108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</row>
    <row r="406" spans="2:15">
      <c r="B406" s="108"/>
      <c r="C406" s="108"/>
      <c r="D406" s="108"/>
      <c r="E406" s="108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</row>
    <row r="407" spans="2:15">
      <c r="B407" s="108"/>
      <c r="C407" s="108"/>
      <c r="D407" s="108"/>
      <c r="E407" s="108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</row>
    <row r="408" spans="2:15">
      <c r="B408" s="108"/>
      <c r="C408" s="108"/>
      <c r="D408" s="108"/>
      <c r="E408" s="108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</row>
    <row r="409" spans="2:15">
      <c r="B409" s="108"/>
      <c r="C409" s="108"/>
      <c r="D409" s="108"/>
      <c r="E409" s="108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</row>
    <row r="410" spans="2:15">
      <c r="B410" s="108"/>
      <c r="C410" s="108"/>
      <c r="D410" s="108"/>
      <c r="E410" s="108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</row>
    <row r="411" spans="2:15">
      <c r="B411" s="108"/>
      <c r="C411" s="108"/>
      <c r="D411" s="108"/>
      <c r="E411" s="108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</row>
    <row r="412" spans="2:15">
      <c r="B412" s="108"/>
      <c r="C412" s="108"/>
      <c r="D412" s="108"/>
      <c r="E412" s="108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</row>
    <row r="413" spans="2:15">
      <c r="B413" s="108"/>
      <c r="C413" s="108"/>
      <c r="D413" s="108"/>
      <c r="E413" s="108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</row>
    <row r="414" spans="2:15">
      <c r="B414" s="108"/>
      <c r="C414" s="108"/>
      <c r="D414" s="108"/>
      <c r="E414" s="108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</row>
    <row r="415" spans="2:15">
      <c r="B415" s="108"/>
      <c r="C415" s="108"/>
      <c r="D415" s="108"/>
      <c r="E415" s="108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</row>
    <row r="416" spans="2:15">
      <c r="B416" s="108"/>
      <c r="C416" s="108"/>
      <c r="D416" s="108"/>
      <c r="E416" s="108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</row>
    <row r="417" spans="2:15">
      <c r="B417" s="108"/>
      <c r="C417" s="108"/>
      <c r="D417" s="108"/>
      <c r="E417" s="108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</row>
    <row r="418" spans="2:15">
      <c r="B418" s="108"/>
      <c r="C418" s="108"/>
      <c r="D418" s="108"/>
      <c r="E418" s="108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</row>
    <row r="419" spans="2:15">
      <c r="B419" s="108"/>
      <c r="C419" s="108"/>
      <c r="D419" s="108"/>
      <c r="E419" s="108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</row>
    <row r="420" spans="2:15">
      <c r="B420" s="108"/>
      <c r="C420" s="108"/>
      <c r="D420" s="108"/>
      <c r="E420" s="108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</row>
    <row r="421" spans="2:15">
      <c r="B421" s="108"/>
      <c r="C421" s="108"/>
      <c r="D421" s="108"/>
      <c r="E421" s="108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</row>
    <row r="422" spans="2:15">
      <c r="B422" s="108"/>
      <c r="C422" s="108"/>
      <c r="D422" s="108"/>
      <c r="E422" s="108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</row>
    <row r="423" spans="2:15">
      <c r="B423" s="108"/>
      <c r="C423" s="108"/>
      <c r="D423" s="108"/>
      <c r="E423" s="108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</row>
    <row r="424" spans="2:15">
      <c r="B424" s="108"/>
      <c r="C424" s="108"/>
      <c r="D424" s="108"/>
      <c r="E424" s="108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</row>
    <row r="425" spans="2:15">
      <c r="B425" s="108"/>
      <c r="C425" s="108"/>
      <c r="D425" s="108"/>
      <c r="E425" s="108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</row>
    <row r="426" spans="2:15">
      <c r="B426" s="108"/>
      <c r="C426" s="108"/>
      <c r="D426" s="108"/>
      <c r="E426" s="108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</row>
    <row r="427" spans="2:15">
      <c r="B427" s="108"/>
      <c r="C427" s="108"/>
      <c r="D427" s="108"/>
      <c r="E427" s="108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</row>
    <row r="428" spans="2:15">
      <c r="B428" s="108"/>
      <c r="C428" s="108"/>
      <c r="D428" s="108"/>
      <c r="E428" s="108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</row>
    <row r="429" spans="2:15">
      <c r="B429" s="108"/>
      <c r="C429" s="108"/>
      <c r="D429" s="108"/>
      <c r="E429" s="108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</row>
    <row r="430" spans="2:15">
      <c r="B430" s="108"/>
      <c r="C430" s="108"/>
      <c r="D430" s="108"/>
      <c r="E430" s="108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</row>
    <row r="431" spans="2:15">
      <c r="B431" s="108"/>
      <c r="C431" s="108"/>
      <c r="D431" s="108"/>
      <c r="E431" s="108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</row>
    <row r="432" spans="2:15">
      <c r="B432" s="108"/>
      <c r="C432" s="108"/>
      <c r="D432" s="108"/>
      <c r="E432" s="108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</row>
    <row r="433" spans="2:15">
      <c r="B433" s="108"/>
      <c r="C433" s="108"/>
      <c r="D433" s="108"/>
      <c r="E433" s="108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</row>
    <row r="434" spans="2:15">
      <c r="B434" s="108"/>
      <c r="C434" s="108"/>
      <c r="D434" s="108"/>
      <c r="E434" s="108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</row>
    <row r="435" spans="2:15">
      <c r="B435" s="108"/>
      <c r="C435" s="108"/>
      <c r="D435" s="108"/>
      <c r="E435" s="108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</row>
    <row r="436" spans="2:15">
      <c r="B436" s="108"/>
      <c r="C436" s="108"/>
      <c r="D436" s="108"/>
      <c r="E436" s="108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</row>
    <row r="437" spans="2:15">
      <c r="B437" s="108"/>
      <c r="C437" s="108"/>
      <c r="D437" s="108"/>
      <c r="E437" s="108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</row>
    <row r="438" spans="2:15">
      <c r="B438" s="108"/>
      <c r="C438" s="108"/>
      <c r="D438" s="108"/>
      <c r="E438" s="108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</row>
    <row r="439" spans="2:15">
      <c r="B439" s="108"/>
      <c r="C439" s="108"/>
      <c r="D439" s="108"/>
      <c r="E439" s="108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</row>
    <row r="440" spans="2:15">
      <c r="B440" s="108"/>
      <c r="C440" s="108"/>
      <c r="D440" s="108"/>
      <c r="E440" s="108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</row>
    <row r="441" spans="2:15">
      <c r="B441" s="108"/>
      <c r="C441" s="108"/>
      <c r="D441" s="108"/>
      <c r="E441" s="108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</row>
    <row r="442" spans="2:15">
      <c r="B442" s="108"/>
      <c r="C442" s="108"/>
      <c r="D442" s="108"/>
      <c r="E442" s="108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</row>
    <row r="443" spans="2:15">
      <c r="B443" s="108"/>
      <c r="C443" s="108"/>
      <c r="D443" s="108"/>
      <c r="E443" s="108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</row>
    <row r="444" spans="2:15">
      <c r="B444" s="108"/>
      <c r="C444" s="108"/>
      <c r="D444" s="108"/>
      <c r="E444" s="108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</row>
    <row r="445" spans="2:15">
      <c r="B445" s="108"/>
      <c r="C445" s="108"/>
      <c r="D445" s="108"/>
      <c r="E445" s="108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</row>
    <row r="446" spans="2:15">
      <c r="B446" s="108"/>
      <c r="C446" s="108"/>
      <c r="D446" s="108"/>
      <c r="E446" s="108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</row>
    <row r="447" spans="2:15">
      <c r="B447" s="108"/>
      <c r="C447" s="108"/>
      <c r="D447" s="108"/>
      <c r="E447" s="108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</row>
    <row r="448" spans="2:15">
      <c r="B448" s="108"/>
      <c r="C448" s="108"/>
      <c r="D448" s="108"/>
      <c r="E448" s="108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</row>
    <row r="449" spans="2:15">
      <c r="B449" s="108"/>
      <c r="C449" s="108"/>
      <c r="D449" s="108"/>
      <c r="E449" s="108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</row>
    <row r="450" spans="2:15">
      <c r="B450" s="108"/>
      <c r="C450" s="108"/>
      <c r="D450" s="108"/>
      <c r="E450" s="108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</row>
    <row r="451" spans="2:15">
      <c r="B451" s="108"/>
      <c r="C451" s="108"/>
      <c r="D451" s="108"/>
      <c r="E451" s="108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</row>
    <row r="452" spans="2:15">
      <c r="B452" s="108"/>
      <c r="C452" s="108"/>
      <c r="D452" s="108"/>
      <c r="E452" s="108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</row>
    <row r="453" spans="2:15">
      <c r="B453" s="108"/>
      <c r="C453" s="108"/>
      <c r="D453" s="108"/>
      <c r="E453" s="108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</row>
    <row r="454" spans="2:15">
      <c r="B454" s="108"/>
      <c r="C454" s="108"/>
      <c r="D454" s="108"/>
      <c r="E454" s="108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</row>
    <row r="455" spans="2:15">
      <c r="B455" s="108"/>
      <c r="C455" s="108"/>
      <c r="D455" s="108"/>
      <c r="E455" s="108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</row>
    <row r="456" spans="2:15">
      <c r="B456" s="108"/>
      <c r="C456" s="108"/>
      <c r="D456" s="108"/>
      <c r="E456" s="108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</row>
    <row r="457" spans="2:15">
      <c r="B457" s="108"/>
      <c r="C457" s="108"/>
      <c r="D457" s="108"/>
      <c r="E457" s="108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</row>
    <row r="458" spans="2:15">
      <c r="B458" s="108"/>
      <c r="C458" s="108"/>
      <c r="D458" s="108"/>
      <c r="E458" s="108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</row>
    <row r="459" spans="2:15">
      <c r="B459" s="108"/>
      <c r="C459" s="108"/>
      <c r="D459" s="108"/>
      <c r="E459" s="108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</row>
    <row r="460" spans="2:15">
      <c r="B460" s="108"/>
      <c r="C460" s="108"/>
      <c r="D460" s="108"/>
      <c r="E460" s="108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</row>
    <row r="461" spans="2:15">
      <c r="B461" s="108"/>
      <c r="C461" s="108"/>
      <c r="D461" s="108"/>
      <c r="E461" s="108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</row>
    <row r="462" spans="2:15">
      <c r="B462" s="108"/>
      <c r="C462" s="108"/>
      <c r="D462" s="108"/>
      <c r="E462" s="108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</row>
    <row r="463" spans="2:15">
      <c r="B463" s="108"/>
      <c r="C463" s="108"/>
      <c r="D463" s="108"/>
      <c r="E463" s="108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</row>
    <row r="464" spans="2:15">
      <c r="B464" s="108"/>
      <c r="C464" s="108"/>
      <c r="D464" s="108"/>
      <c r="E464" s="108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</row>
    <row r="465" spans="2:15">
      <c r="B465" s="108"/>
      <c r="C465" s="108"/>
      <c r="D465" s="108"/>
      <c r="E465" s="108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</row>
    <row r="466" spans="2:15">
      <c r="B466" s="108"/>
      <c r="C466" s="108"/>
      <c r="D466" s="108"/>
      <c r="E466" s="108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</row>
    <row r="467" spans="2:15">
      <c r="B467" s="108"/>
      <c r="C467" s="108"/>
      <c r="D467" s="108"/>
      <c r="E467" s="108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</row>
    <row r="468" spans="2:15">
      <c r="B468" s="108"/>
      <c r="C468" s="108"/>
      <c r="D468" s="108"/>
      <c r="E468" s="108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</row>
    <row r="469" spans="2:15">
      <c r="B469" s="108"/>
      <c r="C469" s="108"/>
      <c r="D469" s="108"/>
      <c r="E469" s="108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</row>
    <row r="470" spans="2:15">
      <c r="B470" s="108"/>
      <c r="C470" s="108"/>
      <c r="D470" s="108"/>
      <c r="E470" s="108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</row>
    <row r="471" spans="2:15">
      <c r="B471" s="108"/>
      <c r="C471" s="108"/>
      <c r="D471" s="108"/>
      <c r="E471" s="108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</row>
    <row r="472" spans="2:15">
      <c r="B472" s="108"/>
      <c r="C472" s="108"/>
      <c r="D472" s="108"/>
      <c r="E472" s="108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</row>
    <row r="473" spans="2:15">
      <c r="B473" s="108"/>
      <c r="C473" s="108"/>
      <c r="D473" s="108"/>
      <c r="E473" s="108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</row>
    <row r="474" spans="2:15">
      <c r="B474" s="108"/>
      <c r="C474" s="108"/>
      <c r="D474" s="108"/>
      <c r="E474" s="108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</row>
    <row r="475" spans="2:15">
      <c r="B475" s="108"/>
      <c r="C475" s="108"/>
      <c r="D475" s="108"/>
      <c r="E475" s="108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</row>
    <row r="476" spans="2:15">
      <c r="B476" s="108"/>
      <c r="C476" s="108"/>
      <c r="D476" s="108"/>
      <c r="E476" s="108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</row>
    <row r="477" spans="2:15">
      <c r="B477" s="108"/>
      <c r="C477" s="108"/>
      <c r="D477" s="108"/>
      <c r="E477" s="108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</row>
    <row r="478" spans="2:15">
      <c r="B478" s="108"/>
      <c r="C478" s="108"/>
      <c r="D478" s="108"/>
      <c r="E478" s="108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</row>
    <row r="479" spans="2:15">
      <c r="B479" s="108"/>
      <c r="C479" s="108"/>
      <c r="D479" s="108"/>
      <c r="E479" s="108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</row>
    <row r="480" spans="2:15">
      <c r="B480" s="108"/>
      <c r="C480" s="108"/>
      <c r="D480" s="108"/>
      <c r="E480" s="108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</row>
    <row r="481" spans="2:15">
      <c r="B481" s="108"/>
      <c r="C481" s="108"/>
      <c r="D481" s="108"/>
      <c r="E481" s="108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</row>
    <row r="482" spans="2:15">
      <c r="B482" s="108"/>
      <c r="C482" s="108"/>
      <c r="D482" s="108"/>
      <c r="E482" s="108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</row>
    <row r="483" spans="2:15">
      <c r="B483" s="108"/>
      <c r="C483" s="108"/>
      <c r="D483" s="108"/>
      <c r="E483" s="108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</row>
    <row r="484" spans="2:15">
      <c r="B484" s="108"/>
      <c r="C484" s="108"/>
      <c r="D484" s="108"/>
      <c r="E484" s="108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</row>
    <row r="485" spans="2:15">
      <c r="B485" s="108"/>
      <c r="C485" s="108"/>
      <c r="D485" s="108"/>
      <c r="E485" s="108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</row>
    <row r="486" spans="2:15">
      <c r="B486" s="108"/>
      <c r="C486" s="108"/>
      <c r="D486" s="108"/>
      <c r="E486" s="108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</row>
    <row r="487" spans="2:15">
      <c r="B487" s="108"/>
      <c r="C487" s="108"/>
      <c r="D487" s="108"/>
      <c r="E487" s="108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</row>
    <row r="488" spans="2:15">
      <c r="B488" s="108"/>
      <c r="C488" s="108"/>
      <c r="D488" s="108"/>
      <c r="E488" s="108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</row>
    <row r="489" spans="2:15">
      <c r="B489" s="108"/>
      <c r="C489" s="108"/>
      <c r="D489" s="108"/>
      <c r="E489" s="108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</row>
    <row r="490" spans="2:15">
      <c r="B490" s="108"/>
      <c r="C490" s="108"/>
      <c r="D490" s="108"/>
      <c r="E490" s="108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</row>
    <row r="491" spans="2:15">
      <c r="B491" s="108"/>
      <c r="C491" s="108"/>
      <c r="D491" s="108"/>
      <c r="E491" s="108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</row>
    <row r="492" spans="2:15">
      <c r="B492" s="108"/>
      <c r="C492" s="108"/>
      <c r="D492" s="108"/>
      <c r="E492" s="108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</row>
    <row r="493" spans="2:15">
      <c r="B493" s="108"/>
      <c r="C493" s="108"/>
      <c r="D493" s="108"/>
      <c r="E493" s="108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</row>
    <row r="494" spans="2:15">
      <c r="B494" s="108"/>
      <c r="C494" s="108"/>
      <c r="D494" s="108"/>
      <c r="E494" s="108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</row>
    <row r="495" spans="2:15">
      <c r="B495" s="108"/>
      <c r="C495" s="108"/>
      <c r="D495" s="108"/>
      <c r="E495" s="108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</row>
    <row r="496" spans="2:15">
      <c r="B496" s="108"/>
      <c r="C496" s="108"/>
      <c r="D496" s="108"/>
      <c r="E496" s="108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</row>
    <row r="497" spans="2:15">
      <c r="B497" s="108"/>
      <c r="C497" s="108"/>
      <c r="D497" s="108"/>
      <c r="E497" s="108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</row>
    <row r="498" spans="2:15">
      <c r="B498" s="108"/>
      <c r="C498" s="108"/>
      <c r="D498" s="108"/>
      <c r="E498" s="108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</row>
    <row r="499" spans="2:15">
      <c r="B499" s="108"/>
      <c r="C499" s="108"/>
      <c r="D499" s="108"/>
      <c r="E499" s="108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</row>
    <row r="500" spans="2:15">
      <c r="B500" s="108"/>
      <c r="C500" s="108"/>
      <c r="D500" s="108"/>
      <c r="E500" s="108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</row>
    <row r="501" spans="2:15">
      <c r="B501" s="108"/>
      <c r="C501" s="108"/>
      <c r="D501" s="108"/>
      <c r="E501" s="108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</row>
    <row r="502" spans="2:15">
      <c r="B502" s="108"/>
      <c r="C502" s="108"/>
      <c r="D502" s="108"/>
      <c r="E502" s="108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</row>
    <row r="503" spans="2:15">
      <c r="B503" s="108"/>
      <c r="C503" s="108"/>
      <c r="D503" s="108"/>
      <c r="E503" s="108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</row>
    <row r="504" spans="2:15">
      <c r="B504" s="108"/>
      <c r="C504" s="108"/>
      <c r="D504" s="108"/>
      <c r="E504" s="108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</row>
    <row r="505" spans="2:15">
      <c r="B505" s="108"/>
      <c r="C505" s="108"/>
      <c r="D505" s="108"/>
      <c r="E505" s="108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</row>
    <row r="506" spans="2:15">
      <c r="B506" s="108"/>
      <c r="C506" s="108"/>
      <c r="D506" s="108"/>
      <c r="E506" s="108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</row>
    <row r="507" spans="2:15">
      <c r="B507" s="108"/>
      <c r="C507" s="108"/>
      <c r="D507" s="108"/>
      <c r="E507" s="108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</row>
    <row r="508" spans="2:15">
      <c r="B508" s="108"/>
      <c r="C508" s="108"/>
      <c r="D508" s="108"/>
      <c r="E508" s="108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</row>
    <row r="509" spans="2:15">
      <c r="B509" s="108"/>
      <c r="C509" s="108"/>
      <c r="D509" s="108"/>
      <c r="E509" s="108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</row>
    <row r="510" spans="2:15">
      <c r="B510" s="108"/>
      <c r="C510" s="108"/>
      <c r="D510" s="108"/>
      <c r="E510" s="108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</row>
    <row r="511" spans="2:15">
      <c r="B511" s="108"/>
      <c r="C511" s="108"/>
      <c r="D511" s="108"/>
      <c r="E511" s="108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</row>
    <row r="512" spans="2:15">
      <c r="B512" s="108"/>
      <c r="C512" s="108"/>
      <c r="D512" s="108"/>
      <c r="E512" s="108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</row>
    <row r="513" spans="2:15">
      <c r="B513" s="108"/>
      <c r="C513" s="108"/>
      <c r="D513" s="108"/>
      <c r="E513" s="108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</row>
    <row r="514" spans="2:15">
      <c r="B514" s="108"/>
      <c r="C514" s="108"/>
      <c r="D514" s="108"/>
      <c r="E514" s="108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</row>
    <row r="515" spans="2:15">
      <c r="B515" s="108"/>
      <c r="C515" s="108"/>
      <c r="D515" s="108"/>
      <c r="E515" s="108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</row>
    <row r="516" spans="2:15">
      <c r="B516" s="108"/>
      <c r="C516" s="108"/>
      <c r="D516" s="108"/>
      <c r="E516" s="108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</row>
    <row r="517" spans="2:15">
      <c r="B517" s="108"/>
      <c r="C517" s="108"/>
      <c r="D517" s="108"/>
      <c r="E517" s="108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</row>
    <row r="518" spans="2:15">
      <c r="B518" s="108"/>
      <c r="C518" s="108"/>
      <c r="D518" s="108"/>
      <c r="E518" s="108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</row>
    <row r="519" spans="2:15">
      <c r="B519" s="108"/>
      <c r="C519" s="108"/>
      <c r="D519" s="108"/>
      <c r="E519" s="108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</row>
    <row r="520" spans="2:15">
      <c r="B520" s="108"/>
      <c r="C520" s="108"/>
      <c r="D520" s="108"/>
      <c r="E520" s="108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</row>
    <row r="521" spans="2:15">
      <c r="B521" s="108"/>
      <c r="C521" s="108"/>
      <c r="D521" s="108"/>
      <c r="E521" s="108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</row>
    <row r="522" spans="2:15">
      <c r="B522" s="108"/>
      <c r="C522" s="108"/>
      <c r="D522" s="108"/>
      <c r="E522" s="108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</row>
    <row r="523" spans="2:15">
      <c r="B523" s="108"/>
      <c r="C523" s="108"/>
      <c r="D523" s="108"/>
      <c r="E523" s="108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</row>
    <row r="524" spans="2:15">
      <c r="B524" s="108"/>
      <c r="C524" s="108"/>
      <c r="D524" s="108"/>
      <c r="E524" s="108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</row>
    <row r="525" spans="2:15">
      <c r="B525" s="108"/>
      <c r="C525" s="108"/>
      <c r="D525" s="108"/>
      <c r="E525" s="108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</row>
  </sheetData>
  <sheetProtection sheet="1" objects="1" scenarios="1"/>
  <mergeCells count="2">
    <mergeCell ref="B6:O6"/>
    <mergeCell ref="B7:O7"/>
  </mergeCells>
  <phoneticPr fontId="4" type="noConversion"/>
  <dataValidations count="1">
    <dataValidation allowBlank="1" showInputMessage="1" showErrorMessage="1" sqref="A1:A1048576 B39:B1048576 C5:C1048576 B1:B23 B25:B37 D1:Q1048576 S1:XFD1048576 R1:R19 R21:R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135</v>
      </c>
      <c r="C1" s="67" t="s" vm="1">
        <v>209</v>
      </c>
    </row>
    <row r="2" spans="2:12">
      <c r="B2" s="46" t="s">
        <v>134</v>
      </c>
      <c r="C2" s="67" t="s">
        <v>210</v>
      </c>
    </row>
    <row r="3" spans="2:12">
      <c r="B3" s="46" t="s">
        <v>136</v>
      </c>
      <c r="C3" s="67" t="s">
        <v>211</v>
      </c>
    </row>
    <row r="4" spans="2:12">
      <c r="B4" s="46" t="s">
        <v>137</v>
      </c>
      <c r="C4" s="67">
        <v>2144</v>
      </c>
    </row>
    <row r="6" spans="2:12" ht="26.25" customHeight="1">
      <c r="B6" s="145" t="s">
        <v>160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12" ht="26.25" customHeight="1">
      <c r="B7" s="145" t="s">
        <v>87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2:12" s="3" customFormat="1" ht="78.75">
      <c r="B8" s="21" t="s">
        <v>109</v>
      </c>
      <c r="C8" s="29" t="s">
        <v>43</v>
      </c>
      <c r="D8" s="29" t="s">
        <v>112</v>
      </c>
      <c r="E8" s="29" t="s">
        <v>61</v>
      </c>
      <c r="F8" s="29" t="s">
        <v>96</v>
      </c>
      <c r="G8" s="29" t="s">
        <v>187</v>
      </c>
      <c r="H8" s="29" t="s">
        <v>186</v>
      </c>
      <c r="I8" s="29" t="s">
        <v>57</v>
      </c>
      <c r="J8" s="29" t="s">
        <v>54</v>
      </c>
      <c r="K8" s="29" t="s">
        <v>138</v>
      </c>
      <c r="L8" s="65" t="s">
        <v>140</v>
      </c>
    </row>
    <row r="9" spans="2:12" s="3" customFormat="1" ht="25.5">
      <c r="B9" s="14"/>
      <c r="C9" s="15"/>
      <c r="D9" s="15"/>
      <c r="E9" s="15"/>
      <c r="F9" s="15"/>
      <c r="G9" s="15" t="s">
        <v>194</v>
      </c>
      <c r="H9" s="15"/>
      <c r="I9" s="15" t="s">
        <v>190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13" t="s">
        <v>1545</v>
      </c>
      <c r="C11" s="87"/>
      <c r="D11" s="87"/>
      <c r="E11" s="87"/>
      <c r="F11" s="87"/>
      <c r="G11" s="87"/>
      <c r="H11" s="87"/>
      <c r="I11" s="114">
        <v>0</v>
      </c>
      <c r="J11" s="87"/>
      <c r="K11" s="115">
        <v>0</v>
      </c>
      <c r="L11" s="115">
        <v>0</v>
      </c>
    </row>
    <row r="12" spans="2:12" s="4" customFormat="1" ht="18" customHeight="1">
      <c r="B12" s="116" t="s">
        <v>202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2:12">
      <c r="B13" s="116" t="s">
        <v>105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2:12">
      <c r="B14" s="116" t="s">
        <v>185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2:12">
      <c r="B15" s="116" t="s">
        <v>193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2:12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2:12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2:12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108"/>
      <c r="C111" s="108"/>
      <c r="D111" s="109"/>
      <c r="E111" s="109"/>
      <c r="F111" s="109"/>
      <c r="G111" s="109"/>
      <c r="H111" s="109"/>
      <c r="I111" s="109"/>
      <c r="J111" s="109"/>
      <c r="K111" s="109"/>
      <c r="L111" s="109"/>
    </row>
    <row r="112" spans="2:12">
      <c r="B112" s="108"/>
      <c r="C112" s="108"/>
      <c r="D112" s="109"/>
      <c r="E112" s="109"/>
      <c r="F112" s="109"/>
      <c r="G112" s="109"/>
      <c r="H112" s="109"/>
      <c r="I112" s="109"/>
      <c r="J112" s="109"/>
      <c r="K112" s="109"/>
      <c r="L112" s="109"/>
    </row>
    <row r="113" spans="2:12">
      <c r="B113" s="108"/>
      <c r="C113" s="108"/>
      <c r="D113" s="109"/>
      <c r="E113" s="109"/>
      <c r="F113" s="109"/>
      <c r="G113" s="109"/>
      <c r="H113" s="109"/>
      <c r="I113" s="109"/>
      <c r="J113" s="109"/>
      <c r="K113" s="109"/>
      <c r="L113" s="109"/>
    </row>
    <row r="114" spans="2:12">
      <c r="B114" s="108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</row>
    <row r="115" spans="2:12">
      <c r="B115" s="108"/>
      <c r="C115" s="108"/>
      <c r="D115" s="109"/>
      <c r="E115" s="109"/>
      <c r="F115" s="109"/>
      <c r="G115" s="109"/>
      <c r="H115" s="109"/>
      <c r="I115" s="109"/>
      <c r="J115" s="109"/>
      <c r="K115" s="109"/>
      <c r="L115" s="109"/>
    </row>
    <row r="116" spans="2:12">
      <c r="B116" s="108"/>
      <c r="C116" s="108"/>
      <c r="D116" s="109"/>
      <c r="E116" s="109"/>
      <c r="F116" s="109"/>
      <c r="G116" s="109"/>
      <c r="H116" s="109"/>
      <c r="I116" s="109"/>
      <c r="J116" s="109"/>
      <c r="K116" s="109"/>
      <c r="L116" s="109"/>
    </row>
    <row r="117" spans="2:12">
      <c r="B117" s="108"/>
      <c r="C117" s="108"/>
      <c r="D117" s="109"/>
      <c r="E117" s="109"/>
      <c r="F117" s="109"/>
      <c r="G117" s="109"/>
      <c r="H117" s="109"/>
      <c r="I117" s="109"/>
      <c r="J117" s="109"/>
      <c r="K117" s="109"/>
      <c r="L117" s="109"/>
    </row>
    <row r="118" spans="2:12">
      <c r="B118" s="108"/>
      <c r="C118" s="108"/>
      <c r="D118" s="109"/>
      <c r="E118" s="109"/>
      <c r="F118" s="109"/>
      <c r="G118" s="109"/>
      <c r="H118" s="109"/>
      <c r="I118" s="109"/>
      <c r="J118" s="109"/>
      <c r="K118" s="109"/>
      <c r="L118" s="109"/>
    </row>
    <row r="119" spans="2:12">
      <c r="B119" s="108"/>
      <c r="C119" s="108"/>
      <c r="D119" s="109"/>
      <c r="E119" s="109"/>
      <c r="F119" s="109"/>
      <c r="G119" s="109"/>
      <c r="H119" s="109"/>
      <c r="I119" s="109"/>
      <c r="J119" s="109"/>
      <c r="K119" s="109"/>
      <c r="L119" s="109"/>
    </row>
    <row r="120" spans="2:12">
      <c r="B120" s="108"/>
      <c r="C120" s="108"/>
      <c r="D120" s="109"/>
      <c r="E120" s="109"/>
      <c r="F120" s="109"/>
      <c r="G120" s="109"/>
      <c r="H120" s="109"/>
      <c r="I120" s="109"/>
      <c r="J120" s="109"/>
      <c r="K120" s="109"/>
      <c r="L120" s="109"/>
    </row>
    <row r="121" spans="2:12">
      <c r="B121" s="108"/>
      <c r="C121" s="108"/>
      <c r="D121" s="109"/>
      <c r="E121" s="109"/>
      <c r="F121" s="109"/>
      <c r="G121" s="109"/>
      <c r="H121" s="109"/>
      <c r="I121" s="109"/>
      <c r="J121" s="109"/>
      <c r="K121" s="109"/>
      <c r="L121" s="109"/>
    </row>
    <row r="122" spans="2:12">
      <c r="B122" s="108"/>
      <c r="C122" s="108"/>
      <c r="D122" s="109"/>
      <c r="E122" s="109"/>
      <c r="F122" s="109"/>
      <c r="G122" s="109"/>
      <c r="H122" s="109"/>
      <c r="I122" s="109"/>
      <c r="J122" s="109"/>
      <c r="K122" s="109"/>
      <c r="L122" s="109"/>
    </row>
    <row r="123" spans="2:12">
      <c r="B123" s="108"/>
      <c r="C123" s="108"/>
      <c r="D123" s="109"/>
      <c r="E123" s="109"/>
      <c r="F123" s="109"/>
      <c r="G123" s="109"/>
      <c r="H123" s="109"/>
      <c r="I123" s="109"/>
      <c r="J123" s="109"/>
      <c r="K123" s="109"/>
      <c r="L123" s="109"/>
    </row>
    <row r="124" spans="2:12">
      <c r="B124" s="108"/>
      <c r="C124" s="108"/>
      <c r="D124" s="109"/>
      <c r="E124" s="109"/>
      <c r="F124" s="109"/>
      <c r="G124" s="109"/>
      <c r="H124" s="109"/>
      <c r="I124" s="109"/>
      <c r="J124" s="109"/>
      <c r="K124" s="109"/>
      <c r="L124" s="109"/>
    </row>
    <row r="125" spans="2:12">
      <c r="B125" s="108"/>
      <c r="C125" s="108"/>
      <c r="D125" s="109"/>
      <c r="E125" s="109"/>
      <c r="F125" s="109"/>
      <c r="G125" s="109"/>
      <c r="H125" s="109"/>
      <c r="I125" s="109"/>
      <c r="J125" s="109"/>
      <c r="K125" s="109"/>
      <c r="L125" s="109"/>
    </row>
    <row r="126" spans="2:12">
      <c r="B126" s="108"/>
      <c r="C126" s="108"/>
      <c r="D126" s="109"/>
      <c r="E126" s="109"/>
      <c r="F126" s="109"/>
      <c r="G126" s="109"/>
      <c r="H126" s="109"/>
      <c r="I126" s="109"/>
      <c r="J126" s="109"/>
      <c r="K126" s="109"/>
      <c r="L126" s="109"/>
    </row>
    <row r="127" spans="2:12">
      <c r="B127" s="108"/>
      <c r="C127" s="108"/>
      <c r="D127" s="109"/>
      <c r="E127" s="109"/>
      <c r="F127" s="109"/>
      <c r="G127" s="109"/>
      <c r="H127" s="109"/>
      <c r="I127" s="109"/>
      <c r="J127" s="109"/>
      <c r="K127" s="109"/>
      <c r="L127" s="109"/>
    </row>
    <row r="128" spans="2:12">
      <c r="B128" s="108"/>
      <c r="C128" s="108"/>
      <c r="D128" s="109"/>
      <c r="E128" s="109"/>
      <c r="F128" s="109"/>
      <c r="G128" s="109"/>
      <c r="H128" s="109"/>
      <c r="I128" s="109"/>
      <c r="J128" s="109"/>
      <c r="K128" s="109"/>
      <c r="L128" s="109"/>
    </row>
    <row r="129" spans="2:12">
      <c r="B129" s="108"/>
      <c r="C129" s="108"/>
      <c r="D129" s="109"/>
      <c r="E129" s="109"/>
      <c r="F129" s="109"/>
      <c r="G129" s="109"/>
      <c r="H129" s="109"/>
      <c r="I129" s="109"/>
      <c r="J129" s="109"/>
      <c r="K129" s="109"/>
      <c r="L129" s="109"/>
    </row>
    <row r="130" spans="2:12">
      <c r="B130" s="108"/>
      <c r="C130" s="108"/>
      <c r="D130" s="109"/>
      <c r="E130" s="109"/>
      <c r="F130" s="109"/>
      <c r="G130" s="109"/>
      <c r="H130" s="109"/>
      <c r="I130" s="109"/>
      <c r="J130" s="109"/>
      <c r="K130" s="109"/>
      <c r="L130" s="109"/>
    </row>
    <row r="131" spans="2:12">
      <c r="B131" s="108"/>
      <c r="C131" s="108"/>
      <c r="D131" s="109"/>
      <c r="E131" s="109"/>
      <c r="F131" s="109"/>
      <c r="G131" s="109"/>
      <c r="H131" s="109"/>
      <c r="I131" s="109"/>
      <c r="J131" s="109"/>
      <c r="K131" s="109"/>
      <c r="L131" s="109"/>
    </row>
    <row r="132" spans="2:12">
      <c r="B132" s="108"/>
      <c r="C132" s="108"/>
      <c r="D132" s="109"/>
      <c r="E132" s="109"/>
      <c r="F132" s="109"/>
      <c r="G132" s="109"/>
      <c r="H132" s="109"/>
      <c r="I132" s="109"/>
      <c r="J132" s="109"/>
      <c r="K132" s="109"/>
      <c r="L132" s="109"/>
    </row>
    <row r="133" spans="2:12">
      <c r="B133" s="108"/>
      <c r="C133" s="108"/>
      <c r="D133" s="109"/>
      <c r="E133" s="109"/>
      <c r="F133" s="109"/>
      <c r="G133" s="109"/>
      <c r="H133" s="109"/>
      <c r="I133" s="109"/>
      <c r="J133" s="109"/>
      <c r="K133" s="109"/>
      <c r="L133" s="109"/>
    </row>
    <row r="134" spans="2:12">
      <c r="B134" s="108"/>
      <c r="C134" s="108"/>
      <c r="D134" s="109"/>
      <c r="E134" s="109"/>
      <c r="F134" s="109"/>
      <c r="G134" s="109"/>
      <c r="H134" s="109"/>
      <c r="I134" s="109"/>
      <c r="J134" s="109"/>
      <c r="K134" s="109"/>
      <c r="L134" s="109"/>
    </row>
    <row r="135" spans="2:12">
      <c r="B135" s="108"/>
      <c r="C135" s="108"/>
      <c r="D135" s="109"/>
      <c r="E135" s="109"/>
      <c r="F135" s="109"/>
      <c r="G135" s="109"/>
      <c r="H135" s="109"/>
      <c r="I135" s="109"/>
      <c r="J135" s="109"/>
      <c r="K135" s="109"/>
      <c r="L135" s="109"/>
    </row>
    <row r="136" spans="2:12">
      <c r="B136" s="108"/>
      <c r="C136" s="108"/>
      <c r="D136" s="109"/>
      <c r="E136" s="109"/>
      <c r="F136" s="109"/>
      <c r="G136" s="109"/>
      <c r="H136" s="109"/>
      <c r="I136" s="109"/>
      <c r="J136" s="109"/>
      <c r="K136" s="109"/>
      <c r="L136" s="109"/>
    </row>
    <row r="137" spans="2:12">
      <c r="B137" s="108"/>
      <c r="C137" s="108"/>
      <c r="D137" s="109"/>
      <c r="E137" s="109"/>
      <c r="F137" s="109"/>
      <c r="G137" s="109"/>
      <c r="H137" s="109"/>
      <c r="I137" s="109"/>
      <c r="J137" s="109"/>
      <c r="K137" s="109"/>
      <c r="L137" s="109"/>
    </row>
    <row r="138" spans="2:12">
      <c r="B138" s="108"/>
      <c r="C138" s="108"/>
      <c r="D138" s="109"/>
      <c r="E138" s="109"/>
      <c r="F138" s="109"/>
      <c r="G138" s="109"/>
      <c r="H138" s="109"/>
      <c r="I138" s="109"/>
      <c r="J138" s="109"/>
      <c r="K138" s="109"/>
      <c r="L138" s="109"/>
    </row>
    <row r="139" spans="2:12">
      <c r="B139" s="108"/>
      <c r="C139" s="108"/>
      <c r="D139" s="109"/>
      <c r="E139" s="109"/>
      <c r="F139" s="109"/>
      <c r="G139" s="109"/>
      <c r="H139" s="109"/>
      <c r="I139" s="109"/>
      <c r="J139" s="109"/>
      <c r="K139" s="109"/>
      <c r="L139" s="109"/>
    </row>
    <row r="140" spans="2:12">
      <c r="B140" s="108"/>
      <c r="C140" s="108"/>
      <c r="D140" s="109"/>
      <c r="E140" s="109"/>
      <c r="F140" s="109"/>
      <c r="G140" s="109"/>
      <c r="H140" s="109"/>
      <c r="I140" s="109"/>
      <c r="J140" s="109"/>
      <c r="K140" s="109"/>
      <c r="L140" s="109"/>
    </row>
    <row r="141" spans="2:12">
      <c r="B141" s="108"/>
      <c r="C141" s="108"/>
      <c r="D141" s="109"/>
      <c r="E141" s="109"/>
      <c r="F141" s="109"/>
      <c r="G141" s="109"/>
      <c r="H141" s="109"/>
      <c r="I141" s="109"/>
      <c r="J141" s="109"/>
      <c r="K141" s="109"/>
      <c r="L141" s="109"/>
    </row>
    <row r="142" spans="2:12">
      <c r="B142" s="108"/>
      <c r="C142" s="108"/>
      <c r="D142" s="109"/>
      <c r="E142" s="109"/>
      <c r="F142" s="109"/>
      <c r="G142" s="109"/>
      <c r="H142" s="109"/>
      <c r="I142" s="109"/>
      <c r="J142" s="109"/>
      <c r="K142" s="109"/>
      <c r="L142" s="109"/>
    </row>
    <row r="143" spans="2:12">
      <c r="B143" s="108"/>
      <c r="C143" s="108"/>
      <c r="D143" s="109"/>
      <c r="E143" s="109"/>
      <c r="F143" s="109"/>
      <c r="G143" s="109"/>
      <c r="H143" s="109"/>
      <c r="I143" s="109"/>
      <c r="J143" s="109"/>
      <c r="K143" s="109"/>
      <c r="L143" s="109"/>
    </row>
    <row r="144" spans="2:12">
      <c r="B144" s="108"/>
      <c r="C144" s="108"/>
      <c r="D144" s="109"/>
      <c r="E144" s="109"/>
      <c r="F144" s="109"/>
      <c r="G144" s="109"/>
      <c r="H144" s="109"/>
      <c r="I144" s="109"/>
      <c r="J144" s="109"/>
      <c r="K144" s="109"/>
      <c r="L144" s="109"/>
    </row>
    <row r="145" spans="2:12">
      <c r="B145" s="108"/>
      <c r="C145" s="108"/>
      <c r="D145" s="109"/>
      <c r="E145" s="109"/>
      <c r="F145" s="109"/>
      <c r="G145" s="109"/>
      <c r="H145" s="109"/>
      <c r="I145" s="109"/>
      <c r="J145" s="109"/>
      <c r="K145" s="109"/>
      <c r="L145" s="109"/>
    </row>
    <row r="146" spans="2:12">
      <c r="B146" s="108"/>
      <c r="C146" s="108"/>
      <c r="D146" s="109"/>
      <c r="E146" s="109"/>
      <c r="F146" s="109"/>
      <c r="G146" s="109"/>
      <c r="H146" s="109"/>
      <c r="I146" s="109"/>
      <c r="J146" s="109"/>
      <c r="K146" s="109"/>
      <c r="L146" s="109"/>
    </row>
    <row r="147" spans="2:12">
      <c r="B147" s="108"/>
      <c r="C147" s="108"/>
      <c r="D147" s="109"/>
      <c r="E147" s="109"/>
      <c r="F147" s="109"/>
      <c r="G147" s="109"/>
      <c r="H147" s="109"/>
      <c r="I147" s="109"/>
      <c r="J147" s="109"/>
      <c r="K147" s="109"/>
      <c r="L147" s="109"/>
    </row>
    <row r="148" spans="2:12">
      <c r="B148" s="108"/>
      <c r="C148" s="108"/>
      <c r="D148" s="109"/>
      <c r="E148" s="109"/>
      <c r="F148" s="109"/>
      <c r="G148" s="109"/>
      <c r="H148" s="109"/>
      <c r="I148" s="109"/>
      <c r="J148" s="109"/>
      <c r="K148" s="109"/>
      <c r="L148" s="109"/>
    </row>
    <row r="149" spans="2:12">
      <c r="B149" s="108"/>
      <c r="C149" s="108"/>
      <c r="D149" s="109"/>
      <c r="E149" s="109"/>
      <c r="F149" s="109"/>
      <c r="G149" s="109"/>
      <c r="H149" s="109"/>
      <c r="I149" s="109"/>
      <c r="J149" s="109"/>
      <c r="K149" s="109"/>
      <c r="L149" s="109"/>
    </row>
    <row r="150" spans="2:12">
      <c r="B150" s="108"/>
      <c r="C150" s="108"/>
      <c r="D150" s="109"/>
      <c r="E150" s="109"/>
      <c r="F150" s="109"/>
      <c r="G150" s="109"/>
      <c r="H150" s="109"/>
      <c r="I150" s="109"/>
      <c r="J150" s="109"/>
      <c r="K150" s="109"/>
      <c r="L150" s="109"/>
    </row>
    <row r="151" spans="2:12">
      <c r="B151" s="108"/>
      <c r="C151" s="108"/>
      <c r="D151" s="109"/>
      <c r="E151" s="109"/>
      <c r="F151" s="109"/>
      <c r="G151" s="109"/>
      <c r="H151" s="109"/>
      <c r="I151" s="109"/>
      <c r="J151" s="109"/>
      <c r="K151" s="109"/>
      <c r="L151" s="109"/>
    </row>
    <row r="152" spans="2:12">
      <c r="B152" s="108"/>
      <c r="C152" s="108"/>
      <c r="D152" s="109"/>
      <c r="E152" s="109"/>
      <c r="F152" s="109"/>
      <c r="G152" s="109"/>
      <c r="H152" s="109"/>
      <c r="I152" s="109"/>
      <c r="J152" s="109"/>
      <c r="K152" s="109"/>
      <c r="L152" s="109"/>
    </row>
    <row r="153" spans="2:12">
      <c r="B153" s="108"/>
      <c r="C153" s="108"/>
      <c r="D153" s="109"/>
      <c r="E153" s="109"/>
      <c r="F153" s="109"/>
      <c r="G153" s="109"/>
      <c r="H153" s="109"/>
      <c r="I153" s="109"/>
      <c r="J153" s="109"/>
      <c r="K153" s="109"/>
      <c r="L153" s="109"/>
    </row>
    <row r="154" spans="2:12">
      <c r="B154" s="108"/>
      <c r="C154" s="108"/>
      <c r="D154" s="109"/>
      <c r="E154" s="109"/>
      <c r="F154" s="109"/>
      <c r="G154" s="109"/>
      <c r="H154" s="109"/>
      <c r="I154" s="109"/>
      <c r="J154" s="109"/>
      <c r="K154" s="109"/>
      <c r="L154" s="109"/>
    </row>
    <row r="155" spans="2:12">
      <c r="B155" s="108"/>
      <c r="C155" s="108"/>
      <c r="D155" s="109"/>
      <c r="E155" s="109"/>
      <c r="F155" s="109"/>
      <c r="G155" s="109"/>
      <c r="H155" s="109"/>
      <c r="I155" s="109"/>
      <c r="J155" s="109"/>
      <c r="K155" s="109"/>
      <c r="L155" s="109"/>
    </row>
    <row r="156" spans="2:12">
      <c r="B156" s="108"/>
      <c r="C156" s="108"/>
      <c r="D156" s="109"/>
      <c r="E156" s="109"/>
      <c r="F156" s="109"/>
      <c r="G156" s="109"/>
      <c r="H156" s="109"/>
      <c r="I156" s="109"/>
      <c r="J156" s="109"/>
      <c r="K156" s="109"/>
      <c r="L156" s="109"/>
    </row>
    <row r="157" spans="2:12">
      <c r="B157" s="108"/>
      <c r="C157" s="108"/>
      <c r="D157" s="109"/>
      <c r="E157" s="109"/>
      <c r="F157" s="109"/>
      <c r="G157" s="109"/>
      <c r="H157" s="109"/>
      <c r="I157" s="109"/>
      <c r="J157" s="109"/>
      <c r="K157" s="109"/>
      <c r="L157" s="109"/>
    </row>
    <row r="158" spans="2:12">
      <c r="B158" s="108"/>
      <c r="C158" s="108"/>
      <c r="D158" s="109"/>
      <c r="E158" s="109"/>
      <c r="F158" s="109"/>
      <c r="G158" s="109"/>
      <c r="H158" s="109"/>
      <c r="I158" s="109"/>
      <c r="J158" s="109"/>
      <c r="K158" s="109"/>
      <c r="L158" s="109"/>
    </row>
    <row r="159" spans="2:12">
      <c r="B159" s="108"/>
      <c r="C159" s="108"/>
      <c r="D159" s="109"/>
      <c r="E159" s="109"/>
      <c r="F159" s="109"/>
      <c r="G159" s="109"/>
      <c r="H159" s="109"/>
      <c r="I159" s="109"/>
      <c r="J159" s="109"/>
      <c r="K159" s="109"/>
      <c r="L159" s="109"/>
    </row>
    <row r="160" spans="2:12">
      <c r="B160" s="108"/>
      <c r="C160" s="108"/>
      <c r="D160" s="109"/>
      <c r="E160" s="109"/>
      <c r="F160" s="109"/>
      <c r="G160" s="109"/>
      <c r="H160" s="109"/>
      <c r="I160" s="109"/>
      <c r="J160" s="109"/>
      <c r="K160" s="109"/>
      <c r="L160" s="109"/>
    </row>
    <row r="161" spans="2:12">
      <c r="B161" s="108"/>
      <c r="C161" s="108"/>
      <c r="D161" s="109"/>
      <c r="E161" s="109"/>
      <c r="F161" s="109"/>
      <c r="G161" s="109"/>
      <c r="H161" s="109"/>
      <c r="I161" s="109"/>
      <c r="J161" s="109"/>
      <c r="K161" s="109"/>
      <c r="L161" s="109"/>
    </row>
    <row r="162" spans="2:12">
      <c r="B162" s="108"/>
      <c r="C162" s="108"/>
      <c r="D162" s="109"/>
      <c r="E162" s="109"/>
      <c r="F162" s="109"/>
      <c r="G162" s="109"/>
      <c r="H162" s="109"/>
      <c r="I162" s="109"/>
      <c r="J162" s="109"/>
      <c r="K162" s="109"/>
      <c r="L162" s="109"/>
    </row>
    <row r="163" spans="2:12">
      <c r="B163" s="108"/>
      <c r="C163" s="108"/>
      <c r="D163" s="109"/>
      <c r="E163" s="109"/>
      <c r="F163" s="109"/>
      <c r="G163" s="109"/>
      <c r="H163" s="109"/>
      <c r="I163" s="109"/>
      <c r="J163" s="109"/>
      <c r="K163" s="109"/>
      <c r="L163" s="109"/>
    </row>
    <row r="164" spans="2:12">
      <c r="B164" s="108"/>
      <c r="C164" s="108"/>
      <c r="D164" s="109"/>
      <c r="E164" s="109"/>
      <c r="F164" s="109"/>
      <c r="G164" s="109"/>
      <c r="H164" s="109"/>
      <c r="I164" s="109"/>
      <c r="J164" s="109"/>
      <c r="K164" s="109"/>
      <c r="L164" s="109"/>
    </row>
    <row r="165" spans="2:12">
      <c r="B165" s="108"/>
      <c r="C165" s="108"/>
      <c r="D165" s="109"/>
      <c r="E165" s="109"/>
      <c r="F165" s="109"/>
      <c r="G165" s="109"/>
      <c r="H165" s="109"/>
      <c r="I165" s="109"/>
      <c r="J165" s="109"/>
      <c r="K165" s="109"/>
      <c r="L165" s="109"/>
    </row>
    <row r="166" spans="2:12">
      <c r="B166" s="108"/>
      <c r="C166" s="108"/>
      <c r="D166" s="109"/>
      <c r="E166" s="109"/>
      <c r="F166" s="109"/>
      <c r="G166" s="109"/>
      <c r="H166" s="109"/>
      <c r="I166" s="109"/>
      <c r="J166" s="109"/>
      <c r="K166" s="109"/>
      <c r="L166" s="109"/>
    </row>
    <row r="167" spans="2:12">
      <c r="B167" s="108"/>
      <c r="C167" s="108"/>
      <c r="D167" s="109"/>
      <c r="E167" s="109"/>
      <c r="F167" s="109"/>
      <c r="G167" s="109"/>
      <c r="H167" s="109"/>
      <c r="I167" s="109"/>
      <c r="J167" s="109"/>
      <c r="K167" s="109"/>
      <c r="L167" s="109"/>
    </row>
    <row r="168" spans="2:12">
      <c r="B168" s="108"/>
      <c r="C168" s="108"/>
      <c r="D168" s="109"/>
      <c r="E168" s="109"/>
      <c r="F168" s="109"/>
      <c r="G168" s="109"/>
      <c r="H168" s="109"/>
      <c r="I168" s="109"/>
      <c r="J168" s="109"/>
      <c r="K168" s="109"/>
      <c r="L168" s="109"/>
    </row>
    <row r="169" spans="2:12">
      <c r="B169" s="108"/>
      <c r="C169" s="108"/>
      <c r="D169" s="109"/>
      <c r="E169" s="109"/>
      <c r="F169" s="109"/>
      <c r="G169" s="109"/>
      <c r="H169" s="109"/>
      <c r="I169" s="109"/>
      <c r="J169" s="109"/>
      <c r="K169" s="109"/>
      <c r="L169" s="109"/>
    </row>
    <row r="170" spans="2:12">
      <c r="B170" s="108"/>
      <c r="C170" s="108"/>
      <c r="D170" s="109"/>
      <c r="E170" s="109"/>
      <c r="F170" s="109"/>
      <c r="G170" s="109"/>
      <c r="H170" s="109"/>
      <c r="I170" s="109"/>
      <c r="J170" s="109"/>
      <c r="K170" s="109"/>
      <c r="L170" s="109"/>
    </row>
    <row r="171" spans="2:12">
      <c r="B171" s="108"/>
      <c r="C171" s="108"/>
      <c r="D171" s="109"/>
      <c r="E171" s="109"/>
      <c r="F171" s="109"/>
      <c r="G171" s="109"/>
      <c r="H171" s="109"/>
      <c r="I171" s="109"/>
      <c r="J171" s="109"/>
      <c r="K171" s="109"/>
      <c r="L171" s="109"/>
    </row>
    <row r="172" spans="2:12">
      <c r="B172" s="108"/>
      <c r="C172" s="108"/>
      <c r="D172" s="109"/>
      <c r="E172" s="109"/>
      <c r="F172" s="109"/>
      <c r="G172" s="109"/>
      <c r="H172" s="109"/>
      <c r="I172" s="109"/>
      <c r="J172" s="109"/>
      <c r="K172" s="109"/>
      <c r="L172" s="109"/>
    </row>
    <row r="173" spans="2:12">
      <c r="B173" s="108"/>
      <c r="C173" s="108"/>
      <c r="D173" s="109"/>
      <c r="E173" s="109"/>
      <c r="F173" s="109"/>
      <c r="G173" s="109"/>
      <c r="H173" s="109"/>
      <c r="I173" s="109"/>
      <c r="J173" s="109"/>
      <c r="K173" s="109"/>
      <c r="L173" s="109"/>
    </row>
    <row r="174" spans="2:12">
      <c r="B174" s="108"/>
      <c r="C174" s="108"/>
      <c r="D174" s="109"/>
      <c r="E174" s="109"/>
      <c r="F174" s="109"/>
      <c r="G174" s="109"/>
      <c r="H174" s="109"/>
      <c r="I174" s="109"/>
      <c r="J174" s="109"/>
      <c r="K174" s="109"/>
      <c r="L174" s="109"/>
    </row>
    <row r="175" spans="2:12">
      <c r="B175" s="108"/>
      <c r="C175" s="108"/>
      <c r="D175" s="109"/>
      <c r="E175" s="109"/>
      <c r="F175" s="109"/>
      <c r="G175" s="109"/>
      <c r="H175" s="109"/>
      <c r="I175" s="109"/>
      <c r="J175" s="109"/>
      <c r="K175" s="109"/>
      <c r="L175" s="109"/>
    </row>
    <row r="176" spans="2:12">
      <c r="B176" s="108"/>
      <c r="C176" s="108"/>
      <c r="D176" s="109"/>
      <c r="E176" s="109"/>
      <c r="F176" s="109"/>
      <c r="G176" s="109"/>
      <c r="H176" s="109"/>
      <c r="I176" s="109"/>
      <c r="J176" s="109"/>
      <c r="K176" s="109"/>
      <c r="L176" s="109"/>
    </row>
    <row r="177" spans="2:12">
      <c r="B177" s="108"/>
      <c r="C177" s="108"/>
      <c r="D177" s="109"/>
      <c r="E177" s="109"/>
      <c r="F177" s="109"/>
      <c r="G177" s="109"/>
      <c r="H177" s="109"/>
      <c r="I177" s="109"/>
      <c r="J177" s="109"/>
      <c r="K177" s="109"/>
      <c r="L177" s="109"/>
    </row>
    <row r="178" spans="2:12">
      <c r="B178" s="108"/>
      <c r="C178" s="108"/>
      <c r="D178" s="109"/>
      <c r="E178" s="109"/>
      <c r="F178" s="109"/>
      <c r="G178" s="109"/>
      <c r="H178" s="109"/>
      <c r="I178" s="109"/>
      <c r="J178" s="109"/>
      <c r="K178" s="109"/>
      <c r="L178" s="109"/>
    </row>
    <row r="179" spans="2:12">
      <c r="B179" s="108"/>
      <c r="C179" s="108"/>
      <c r="D179" s="109"/>
      <c r="E179" s="109"/>
      <c r="F179" s="109"/>
      <c r="G179" s="109"/>
      <c r="H179" s="109"/>
      <c r="I179" s="109"/>
      <c r="J179" s="109"/>
      <c r="K179" s="109"/>
      <c r="L179" s="109"/>
    </row>
    <row r="180" spans="2:12">
      <c r="B180" s="108"/>
      <c r="C180" s="108"/>
      <c r="D180" s="109"/>
      <c r="E180" s="109"/>
      <c r="F180" s="109"/>
      <c r="G180" s="109"/>
      <c r="H180" s="109"/>
      <c r="I180" s="109"/>
      <c r="J180" s="109"/>
      <c r="K180" s="109"/>
      <c r="L180" s="109"/>
    </row>
    <row r="181" spans="2:12">
      <c r="B181" s="108"/>
      <c r="C181" s="108"/>
      <c r="D181" s="109"/>
      <c r="E181" s="109"/>
      <c r="F181" s="109"/>
      <c r="G181" s="109"/>
      <c r="H181" s="109"/>
      <c r="I181" s="109"/>
      <c r="J181" s="109"/>
      <c r="K181" s="109"/>
      <c r="L181" s="109"/>
    </row>
    <row r="182" spans="2:12">
      <c r="B182" s="108"/>
      <c r="C182" s="108"/>
      <c r="D182" s="109"/>
      <c r="E182" s="109"/>
      <c r="F182" s="109"/>
      <c r="G182" s="109"/>
      <c r="H182" s="109"/>
      <c r="I182" s="109"/>
      <c r="J182" s="109"/>
      <c r="K182" s="109"/>
      <c r="L182" s="109"/>
    </row>
    <row r="183" spans="2:12">
      <c r="B183" s="108"/>
      <c r="C183" s="108"/>
      <c r="D183" s="109"/>
      <c r="E183" s="109"/>
      <c r="F183" s="109"/>
      <c r="G183" s="109"/>
      <c r="H183" s="109"/>
      <c r="I183" s="109"/>
      <c r="J183" s="109"/>
      <c r="K183" s="109"/>
      <c r="L183" s="109"/>
    </row>
    <row r="184" spans="2:12">
      <c r="B184" s="108"/>
      <c r="C184" s="108"/>
      <c r="D184" s="109"/>
      <c r="E184" s="109"/>
      <c r="F184" s="109"/>
      <c r="G184" s="109"/>
      <c r="H184" s="109"/>
      <c r="I184" s="109"/>
      <c r="J184" s="109"/>
      <c r="K184" s="109"/>
      <c r="L184" s="109"/>
    </row>
    <row r="185" spans="2:12">
      <c r="B185" s="108"/>
      <c r="C185" s="108"/>
      <c r="D185" s="109"/>
      <c r="E185" s="109"/>
      <c r="F185" s="109"/>
      <c r="G185" s="109"/>
      <c r="H185" s="109"/>
      <c r="I185" s="109"/>
      <c r="J185" s="109"/>
      <c r="K185" s="109"/>
      <c r="L185" s="109"/>
    </row>
    <row r="186" spans="2:12">
      <c r="B186" s="108"/>
      <c r="C186" s="108"/>
      <c r="D186" s="109"/>
      <c r="E186" s="109"/>
      <c r="F186" s="109"/>
      <c r="G186" s="109"/>
      <c r="H186" s="109"/>
      <c r="I186" s="109"/>
      <c r="J186" s="109"/>
      <c r="K186" s="109"/>
      <c r="L186" s="109"/>
    </row>
    <row r="187" spans="2:12">
      <c r="B187" s="108"/>
      <c r="C187" s="108"/>
      <c r="D187" s="109"/>
      <c r="E187" s="109"/>
      <c r="F187" s="109"/>
      <c r="G187" s="109"/>
      <c r="H187" s="109"/>
      <c r="I187" s="109"/>
      <c r="J187" s="109"/>
      <c r="K187" s="109"/>
      <c r="L187" s="109"/>
    </row>
    <row r="188" spans="2:12">
      <c r="B188" s="108"/>
      <c r="C188" s="108"/>
      <c r="D188" s="109"/>
      <c r="E188" s="109"/>
      <c r="F188" s="109"/>
      <c r="G188" s="109"/>
      <c r="H188" s="109"/>
      <c r="I188" s="109"/>
      <c r="J188" s="109"/>
      <c r="K188" s="109"/>
      <c r="L188" s="109"/>
    </row>
    <row r="189" spans="2:12">
      <c r="B189" s="108"/>
      <c r="C189" s="108"/>
      <c r="D189" s="109"/>
      <c r="E189" s="109"/>
      <c r="F189" s="109"/>
      <c r="G189" s="109"/>
      <c r="H189" s="109"/>
      <c r="I189" s="109"/>
      <c r="J189" s="109"/>
      <c r="K189" s="109"/>
      <c r="L189" s="109"/>
    </row>
    <row r="190" spans="2:12">
      <c r="B190" s="108"/>
      <c r="C190" s="108"/>
      <c r="D190" s="109"/>
      <c r="E190" s="109"/>
      <c r="F190" s="109"/>
      <c r="G190" s="109"/>
      <c r="H190" s="109"/>
      <c r="I190" s="109"/>
      <c r="J190" s="109"/>
      <c r="K190" s="109"/>
      <c r="L190" s="109"/>
    </row>
    <row r="191" spans="2:12">
      <c r="B191" s="108"/>
      <c r="C191" s="108"/>
      <c r="D191" s="109"/>
      <c r="E191" s="109"/>
      <c r="F191" s="109"/>
      <c r="G191" s="109"/>
      <c r="H191" s="109"/>
      <c r="I191" s="109"/>
      <c r="J191" s="109"/>
      <c r="K191" s="109"/>
      <c r="L191" s="109"/>
    </row>
    <row r="192" spans="2:12">
      <c r="B192" s="108"/>
      <c r="C192" s="108"/>
      <c r="D192" s="109"/>
      <c r="E192" s="109"/>
      <c r="F192" s="109"/>
      <c r="G192" s="109"/>
      <c r="H192" s="109"/>
      <c r="I192" s="109"/>
      <c r="J192" s="109"/>
      <c r="K192" s="109"/>
      <c r="L192" s="109"/>
    </row>
    <row r="193" spans="2:12">
      <c r="B193" s="108"/>
      <c r="C193" s="108"/>
      <c r="D193" s="109"/>
      <c r="E193" s="109"/>
      <c r="F193" s="109"/>
      <c r="G193" s="109"/>
      <c r="H193" s="109"/>
      <c r="I193" s="109"/>
      <c r="J193" s="109"/>
      <c r="K193" s="109"/>
      <c r="L193" s="109"/>
    </row>
    <row r="194" spans="2:12">
      <c r="B194" s="108"/>
      <c r="C194" s="108"/>
      <c r="D194" s="109"/>
      <c r="E194" s="109"/>
      <c r="F194" s="109"/>
      <c r="G194" s="109"/>
      <c r="H194" s="109"/>
      <c r="I194" s="109"/>
      <c r="J194" s="109"/>
      <c r="K194" s="109"/>
      <c r="L194" s="109"/>
    </row>
    <row r="195" spans="2:12">
      <c r="B195" s="108"/>
      <c r="C195" s="108"/>
      <c r="D195" s="109"/>
      <c r="E195" s="109"/>
      <c r="F195" s="109"/>
      <c r="G195" s="109"/>
      <c r="H195" s="109"/>
      <c r="I195" s="109"/>
      <c r="J195" s="109"/>
      <c r="K195" s="109"/>
      <c r="L195" s="109"/>
    </row>
    <row r="196" spans="2:12">
      <c r="B196" s="108"/>
      <c r="C196" s="108"/>
      <c r="D196" s="109"/>
      <c r="E196" s="109"/>
      <c r="F196" s="109"/>
      <c r="G196" s="109"/>
      <c r="H196" s="109"/>
      <c r="I196" s="109"/>
      <c r="J196" s="109"/>
      <c r="K196" s="109"/>
      <c r="L196" s="109"/>
    </row>
    <row r="197" spans="2:12">
      <c r="B197" s="108"/>
      <c r="C197" s="108"/>
      <c r="D197" s="109"/>
      <c r="E197" s="109"/>
      <c r="F197" s="109"/>
      <c r="G197" s="109"/>
      <c r="H197" s="109"/>
      <c r="I197" s="109"/>
      <c r="J197" s="109"/>
      <c r="K197" s="109"/>
      <c r="L197" s="109"/>
    </row>
    <row r="198" spans="2:12">
      <c r="B198" s="108"/>
      <c r="C198" s="108"/>
      <c r="D198" s="109"/>
      <c r="E198" s="109"/>
      <c r="F198" s="109"/>
      <c r="G198" s="109"/>
      <c r="H198" s="109"/>
      <c r="I198" s="109"/>
      <c r="J198" s="109"/>
      <c r="K198" s="109"/>
      <c r="L198" s="109"/>
    </row>
    <row r="199" spans="2:12">
      <c r="B199" s="108"/>
      <c r="C199" s="108"/>
      <c r="D199" s="109"/>
      <c r="E199" s="109"/>
      <c r="F199" s="109"/>
      <c r="G199" s="109"/>
      <c r="H199" s="109"/>
      <c r="I199" s="109"/>
      <c r="J199" s="109"/>
      <c r="K199" s="109"/>
      <c r="L199" s="109"/>
    </row>
    <row r="200" spans="2:12">
      <c r="B200" s="108"/>
      <c r="C200" s="108"/>
      <c r="D200" s="109"/>
      <c r="E200" s="109"/>
      <c r="F200" s="109"/>
      <c r="G200" s="109"/>
      <c r="H200" s="109"/>
      <c r="I200" s="109"/>
      <c r="J200" s="109"/>
      <c r="K200" s="109"/>
      <c r="L200" s="109"/>
    </row>
    <row r="201" spans="2:12">
      <c r="B201" s="108"/>
      <c r="C201" s="108"/>
      <c r="D201" s="109"/>
      <c r="E201" s="109"/>
      <c r="F201" s="109"/>
      <c r="G201" s="109"/>
      <c r="H201" s="109"/>
      <c r="I201" s="109"/>
      <c r="J201" s="109"/>
      <c r="K201" s="109"/>
      <c r="L201" s="109"/>
    </row>
    <row r="202" spans="2:12">
      <c r="B202" s="108"/>
      <c r="C202" s="108"/>
      <c r="D202" s="109"/>
      <c r="E202" s="109"/>
      <c r="F202" s="109"/>
      <c r="G202" s="109"/>
      <c r="H202" s="109"/>
      <c r="I202" s="109"/>
      <c r="J202" s="109"/>
      <c r="K202" s="109"/>
      <c r="L202" s="109"/>
    </row>
    <row r="203" spans="2:12">
      <c r="B203" s="108"/>
      <c r="C203" s="108"/>
      <c r="D203" s="109"/>
      <c r="E203" s="109"/>
      <c r="F203" s="109"/>
      <c r="G203" s="109"/>
      <c r="H203" s="109"/>
      <c r="I203" s="109"/>
      <c r="J203" s="109"/>
      <c r="K203" s="109"/>
      <c r="L203" s="109"/>
    </row>
    <row r="204" spans="2:12">
      <c r="B204" s="108"/>
      <c r="C204" s="108"/>
      <c r="D204" s="109"/>
      <c r="E204" s="109"/>
      <c r="F204" s="109"/>
      <c r="G204" s="109"/>
      <c r="H204" s="109"/>
      <c r="I204" s="109"/>
      <c r="J204" s="109"/>
      <c r="K204" s="109"/>
      <c r="L204" s="109"/>
    </row>
    <row r="205" spans="2:12">
      <c r="B205" s="108"/>
      <c r="C205" s="108"/>
      <c r="D205" s="109"/>
      <c r="E205" s="109"/>
      <c r="F205" s="109"/>
      <c r="G205" s="109"/>
      <c r="H205" s="109"/>
      <c r="I205" s="109"/>
      <c r="J205" s="109"/>
      <c r="K205" s="109"/>
      <c r="L205" s="109"/>
    </row>
    <row r="206" spans="2:12">
      <c r="B206" s="108"/>
      <c r="C206" s="108"/>
      <c r="D206" s="109"/>
      <c r="E206" s="109"/>
      <c r="F206" s="109"/>
      <c r="G206" s="109"/>
      <c r="H206" s="109"/>
      <c r="I206" s="109"/>
      <c r="J206" s="109"/>
      <c r="K206" s="109"/>
      <c r="L206" s="109"/>
    </row>
    <row r="207" spans="2:12">
      <c r="B207" s="108"/>
      <c r="C207" s="108"/>
      <c r="D207" s="109"/>
      <c r="E207" s="109"/>
      <c r="F207" s="109"/>
      <c r="G207" s="109"/>
      <c r="H207" s="109"/>
      <c r="I207" s="109"/>
      <c r="J207" s="109"/>
      <c r="K207" s="109"/>
      <c r="L207" s="109"/>
    </row>
    <row r="208" spans="2:12">
      <c r="B208" s="108"/>
      <c r="C208" s="108"/>
      <c r="D208" s="109"/>
      <c r="E208" s="109"/>
      <c r="F208" s="109"/>
      <c r="G208" s="109"/>
      <c r="H208" s="109"/>
      <c r="I208" s="109"/>
      <c r="J208" s="109"/>
      <c r="K208" s="109"/>
      <c r="L208" s="109"/>
    </row>
    <row r="209" spans="2:12">
      <c r="B209" s="108"/>
      <c r="C209" s="108"/>
      <c r="D209" s="109"/>
      <c r="E209" s="109"/>
      <c r="F209" s="109"/>
      <c r="G209" s="109"/>
      <c r="H209" s="109"/>
      <c r="I209" s="109"/>
      <c r="J209" s="109"/>
      <c r="K209" s="109"/>
      <c r="L209" s="109"/>
    </row>
    <row r="210" spans="2:12">
      <c r="B210" s="108"/>
      <c r="C210" s="108"/>
      <c r="D210" s="109"/>
      <c r="E210" s="109"/>
      <c r="F210" s="109"/>
      <c r="G210" s="109"/>
      <c r="H210" s="109"/>
      <c r="I210" s="109"/>
      <c r="J210" s="109"/>
      <c r="K210" s="109"/>
      <c r="L210" s="109"/>
    </row>
    <row r="211" spans="2:12">
      <c r="B211" s="108"/>
      <c r="C211" s="108"/>
      <c r="D211" s="109"/>
      <c r="E211" s="109"/>
      <c r="F211" s="109"/>
      <c r="G211" s="109"/>
      <c r="H211" s="109"/>
      <c r="I211" s="109"/>
      <c r="J211" s="109"/>
      <c r="K211" s="109"/>
      <c r="L211" s="109"/>
    </row>
    <row r="212" spans="2:12">
      <c r="B212" s="108"/>
      <c r="C212" s="108"/>
      <c r="D212" s="109"/>
      <c r="E212" s="109"/>
      <c r="F212" s="109"/>
      <c r="G212" s="109"/>
      <c r="H212" s="109"/>
      <c r="I212" s="109"/>
      <c r="J212" s="109"/>
      <c r="K212" s="109"/>
      <c r="L212" s="109"/>
    </row>
    <row r="213" spans="2:12">
      <c r="B213" s="108"/>
      <c r="C213" s="108"/>
      <c r="D213" s="109"/>
      <c r="E213" s="109"/>
      <c r="F213" s="109"/>
      <c r="G213" s="109"/>
      <c r="H213" s="109"/>
      <c r="I213" s="109"/>
      <c r="J213" s="109"/>
      <c r="K213" s="109"/>
      <c r="L213" s="109"/>
    </row>
    <row r="214" spans="2:12">
      <c r="B214" s="108"/>
      <c r="C214" s="108"/>
      <c r="D214" s="109"/>
      <c r="E214" s="109"/>
      <c r="F214" s="109"/>
      <c r="G214" s="109"/>
      <c r="H214" s="109"/>
      <c r="I214" s="109"/>
      <c r="J214" s="109"/>
      <c r="K214" s="109"/>
      <c r="L214" s="109"/>
    </row>
    <row r="215" spans="2:12">
      <c r="B215" s="108"/>
      <c r="C215" s="108"/>
      <c r="D215" s="109"/>
      <c r="E215" s="109"/>
      <c r="F215" s="109"/>
      <c r="G215" s="109"/>
      <c r="H215" s="109"/>
      <c r="I215" s="109"/>
      <c r="J215" s="109"/>
      <c r="K215" s="109"/>
      <c r="L215" s="109"/>
    </row>
    <row r="216" spans="2:12">
      <c r="B216" s="108"/>
      <c r="C216" s="108"/>
      <c r="D216" s="109"/>
      <c r="E216" s="109"/>
      <c r="F216" s="109"/>
      <c r="G216" s="109"/>
      <c r="H216" s="109"/>
      <c r="I216" s="109"/>
      <c r="J216" s="109"/>
      <c r="K216" s="109"/>
      <c r="L216" s="109"/>
    </row>
    <row r="217" spans="2:12">
      <c r="B217" s="108"/>
      <c r="C217" s="108"/>
      <c r="D217" s="109"/>
      <c r="E217" s="109"/>
      <c r="F217" s="109"/>
      <c r="G217" s="109"/>
      <c r="H217" s="109"/>
      <c r="I217" s="109"/>
      <c r="J217" s="109"/>
      <c r="K217" s="109"/>
      <c r="L217" s="109"/>
    </row>
    <row r="218" spans="2:12">
      <c r="B218" s="108"/>
      <c r="C218" s="108"/>
      <c r="D218" s="109"/>
      <c r="E218" s="109"/>
      <c r="F218" s="109"/>
      <c r="G218" s="109"/>
      <c r="H218" s="109"/>
      <c r="I218" s="109"/>
      <c r="J218" s="109"/>
      <c r="K218" s="109"/>
      <c r="L218" s="109"/>
    </row>
    <row r="219" spans="2:12">
      <c r="B219" s="108"/>
      <c r="C219" s="108"/>
      <c r="D219" s="109"/>
      <c r="E219" s="109"/>
      <c r="F219" s="109"/>
      <c r="G219" s="109"/>
      <c r="H219" s="109"/>
      <c r="I219" s="109"/>
      <c r="J219" s="109"/>
      <c r="K219" s="109"/>
      <c r="L219" s="109"/>
    </row>
    <row r="220" spans="2:12">
      <c r="B220" s="108"/>
      <c r="C220" s="108"/>
      <c r="D220" s="109"/>
      <c r="E220" s="109"/>
      <c r="F220" s="109"/>
      <c r="G220" s="109"/>
      <c r="H220" s="109"/>
      <c r="I220" s="109"/>
      <c r="J220" s="109"/>
      <c r="K220" s="109"/>
      <c r="L220" s="109"/>
    </row>
    <row r="221" spans="2:12">
      <c r="B221" s="108"/>
      <c r="C221" s="108"/>
      <c r="D221" s="109"/>
      <c r="E221" s="109"/>
      <c r="F221" s="109"/>
      <c r="G221" s="109"/>
      <c r="H221" s="109"/>
      <c r="I221" s="109"/>
      <c r="J221" s="109"/>
      <c r="K221" s="109"/>
      <c r="L221" s="109"/>
    </row>
    <row r="222" spans="2:12">
      <c r="B222" s="108"/>
      <c r="C222" s="108"/>
      <c r="D222" s="109"/>
      <c r="E222" s="109"/>
      <c r="F222" s="109"/>
      <c r="G222" s="109"/>
      <c r="H222" s="109"/>
      <c r="I222" s="109"/>
      <c r="J222" s="109"/>
      <c r="K222" s="109"/>
      <c r="L222" s="109"/>
    </row>
    <row r="223" spans="2:12">
      <c r="B223" s="108"/>
      <c r="C223" s="108"/>
      <c r="D223" s="109"/>
      <c r="E223" s="109"/>
      <c r="F223" s="109"/>
      <c r="G223" s="109"/>
      <c r="H223" s="109"/>
      <c r="I223" s="109"/>
      <c r="J223" s="109"/>
      <c r="K223" s="109"/>
      <c r="L223" s="109"/>
    </row>
    <row r="224" spans="2:12">
      <c r="B224" s="108"/>
      <c r="C224" s="108"/>
      <c r="D224" s="109"/>
      <c r="E224" s="109"/>
      <c r="F224" s="109"/>
      <c r="G224" s="109"/>
      <c r="H224" s="109"/>
      <c r="I224" s="109"/>
      <c r="J224" s="109"/>
      <c r="K224" s="109"/>
      <c r="L224" s="109"/>
    </row>
    <row r="225" spans="2:12">
      <c r="B225" s="108"/>
      <c r="C225" s="108"/>
      <c r="D225" s="109"/>
      <c r="E225" s="109"/>
      <c r="F225" s="109"/>
      <c r="G225" s="109"/>
      <c r="H225" s="109"/>
      <c r="I225" s="109"/>
      <c r="J225" s="109"/>
      <c r="K225" s="109"/>
      <c r="L225" s="109"/>
    </row>
    <row r="226" spans="2:12">
      <c r="B226" s="108"/>
      <c r="C226" s="108"/>
      <c r="D226" s="109"/>
      <c r="E226" s="109"/>
      <c r="F226" s="109"/>
      <c r="G226" s="109"/>
      <c r="H226" s="109"/>
      <c r="I226" s="109"/>
      <c r="J226" s="109"/>
      <c r="K226" s="109"/>
      <c r="L226" s="109"/>
    </row>
    <row r="227" spans="2:12">
      <c r="B227" s="108"/>
      <c r="C227" s="108"/>
      <c r="D227" s="109"/>
      <c r="E227" s="109"/>
      <c r="F227" s="109"/>
      <c r="G227" s="109"/>
      <c r="H227" s="109"/>
      <c r="I227" s="109"/>
      <c r="J227" s="109"/>
      <c r="K227" s="109"/>
      <c r="L227" s="109"/>
    </row>
    <row r="228" spans="2:12">
      <c r="B228" s="108"/>
      <c r="C228" s="108"/>
      <c r="D228" s="109"/>
      <c r="E228" s="109"/>
      <c r="F228" s="109"/>
      <c r="G228" s="109"/>
      <c r="H228" s="109"/>
      <c r="I228" s="109"/>
      <c r="J228" s="109"/>
      <c r="K228" s="109"/>
      <c r="L228" s="109"/>
    </row>
    <row r="229" spans="2:12">
      <c r="B229" s="108"/>
      <c r="C229" s="108"/>
      <c r="D229" s="109"/>
      <c r="E229" s="109"/>
      <c r="F229" s="109"/>
      <c r="G229" s="109"/>
      <c r="H229" s="109"/>
      <c r="I229" s="109"/>
      <c r="J229" s="109"/>
      <c r="K229" s="109"/>
      <c r="L229" s="109"/>
    </row>
    <row r="230" spans="2:12">
      <c r="B230" s="108"/>
      <c r="C230" s="108"/>
      <c r="D230" s="109"/>
      <c r="E230" s="109"/>
      <c r="F230" s="109"/>
      <c r="G230" s="109"/>
      <c r="H230" s="109"/>
      <c r="I230" s="109"/>
      <c r="J230" s="109"/>
      <c r="K230" s="109"/>
      <c r="L230" s="109"/>
    </row>
    <row r="231" spans="2:12">
      <c r="B231" s="108"/>
      <c r="C231" s="108"/>
      <c r="D231" s="109"/>
      <c r="E231" s="109"/>
      <c r="F231" s="109"/>
      <c r="G231" s="109"/>
      <c r="H231" s="109"/>
      <c r="I231" s="109"/>
      <c r="J231" s="109"/>
      <c r="K231" s="109"/>
      <c r="L231" s="109"/>
    </row>
    <row r="232" spans="2:12">
      <c r="B232" s="108"/>
      <c r="C232" s="108"/>
      <c r="D232" s="109"/>
      <c r="E232" s="109"/>
      <c r="F232" s="109"/>
      <c r="G232" s="109"/>
      <c r="H232" s="109"/>
      <c r="I232" s="109"/>
      <c r="J232" s="109"/>
      <c r="K232" s="109"/>
      <c r="L232" s="109"/>
    </row>
    <row r="233" spans="2:12">
      <c r="B233" s="108"/>
      <c r="C233" s="108"/>
      <c r="D233" s="109"/>
      <c r="E233" s="109"/>
      <c r="F233" s="109"/>
      <c r="G233" s="109"/>
      <c r="H233" s="109"/>
      <c r="I233" s="109"/>
      <c r="J233" s="109"/>
      <c r="K233" s="109"/>
      <c r="L233" s="109"/>
    </row>
    <row r="234" spans="2:12">
      <c r="B234" s="108"/>
      <c r="C234" s="108"/>
      <c r="D234" s="109"/>
      <c r="E234" s="109"/>
      <c r="F234" s="109"/>
      <c r="G234" s="109"/>
      <c r="H234" s="109"/>
      <c r="I234" s="109"/>
      <c r="J234" s="109"/>
      <c r="K234" s="109"/>
      <c r="L234" s="109"/>
    </row>
    <row r="235" spans="2:12">
      <c r="B235" s="108"/>
      <c r="C235" s="108"/>
      <c r="D235" s="109"/>
      <c r="E235" s="109"/>
      <c r="F235" s="109"/>
      <c r="G235" s="109"/>
      <c r="H235" s="109"/>
      <c r="I235" s="109"/>
      <c r="J235" s="109"/>
      <c r="K235" s="109"/>
      <c r="L235" s="109"/>
    </row>
    <row r="236" spans="2:12">
      <c r="B236" s="108"/>
      <c r="C236" s="108"/>
      <c r="D236" s="109"/>
      <c r="E236" s="109"/>
      <c r="F236" s="109"/>
      <c r="G236" s="109"/>
      <c r="H236" s="109"/>
      <c r="I236" s="109"/>
      <c r="J236" s="109"/>
      <c r="K236" s="109"/>
      <c r="L236" s="109"/>
    </row>
    <row r="237" spans="2:12">
      <c r="B237" s="108"/>
      <c r="C237" s="108"/>
      <c r="D237" s="109"/>
      <c r="E237" s="109"/>
      <c r="F237" s="109"/>
      <c r="G237" s="109"/>
      <c r="H237" s="109"/>
      <c r="I237" s="109"/>
      <c r="J237" s="109"/>
      <c r="K237" s="109"/>
      <c r="L237" s="109"/>
    </row>
    <row r="238" spans="2:12">
      <c r="B238" s="108"/>
      <c r="C238" s="108"/>
      <c r="D238" s="109"/>
      <c r="E238" s="109"/>
      <c r="F238" s="109"/>
      <c r="G238" s="109"/>
      <c r="H238" s="109"/>
      <c r="I238" s="109"/>
      <c r="J238" s="109"/>
      <c r="K238" s="109"/>
      <c r="L238" s="109"/>
    </row>
    <row r="239" spans="2:12">
      <c r="B239" s="108"/>
      <c r="C239" s="108"/>
      <c r="D239" s="109"/>
      <c r="E239" s="109"/>
      <c r="F239" s="109"/>
      <c r="G239" s="109"/>
      <c r="H239" s="109"/>
      <c r="I239" s="109"/>
      <c r="J239" s="109"/>
      <c r="K239" s="109"/>
      <c r="L239" s="109"/>
    </row>
    <row r="240" spans="2:12">
      <c r="B240" s="108"/>
      <c r="C240" s="108"/>
      <c r="D240" s="109"/>
      <c r="E240" s="109"/>
      <c r="F240" s="109"/>
      <c r="G240" s="109"/>
      <c r="H240" s="109"/>
      <c r="I240" s="109"/>
      <c r="J240" s="109"/>
      <c r="K240" s="109"/>
      <c r="L240" s="109"/>
    </row>
    <row r="241" spans="2:12">
      <c r="B241" s="108"/>
      <c r="C241" s="108"/>
      <c r="D241" s="109"/>
      <c r="E241" s="109"/>
      <c r="F241" s="109"/>
      <c r="G241" s="109"/>
      <c r="H241" s="109"/>
      <c r="I241" s="109"/>
      <c r="J241" s="109"/>
      <c r="K241" s="109"/>
      <c r="L241" s="109"/>
    </row>
    <row r="242" spans="2:12">
      <c r="B242" s="108"/>
      <c r="C242" s="108"/>
      <c r="D242" s="109"/>
      <c r="E242" s="109"/>
      <c r="F242" s="109"/>
      <c r="G242" s="109"/>
      <c r="H242" s="109"/>
      <c r="I242" s="109"/>
      <c r="J242" s="109"/>
      <c r="K242" s="109"/>
      <c r="L242" s="109"/>
    </row>
    <row r="243" spans="2:12">
      <c r="B243" s="108"/>
      <c r="C243" s="108"/>
      <c r="D243" s="109"/>
      <c r="E243" s="109"/>
      <c r="F243" s="109"/>
      <c r="G243" s="109"/>
      <c r="H243" s="109"/>
      <c r="I243" s="109"/>
      <c r="J243" s="109"/>
      <c r="K243" s="109"/>
      <c r="L243" s="109"/>
    </row>
    <row r="244" spans="2:12">
      <c r="B244" s="108"/>
      <c r="C244" s="108"/>
      <c r="D244" s="109"/>
      <c r="E244" s="109"/>
      <c r="F244" s="109"/>
      <c r="G244" s="109"/>
      <c r="H244" s="109"/>
      <c r="I244" s="109"/>
      <c r="J244" s="109"/>
      <c r="K244" s="109"/>
      <c r="L244" s="109"/>
    </row>
    <row r="245" spans="2:12">
      <c r="B245" s="108"/>
      <c r="C245" s="108"/>
      <c r="D245" s="109"/>
      <c r="E245" s="109"/>
      <c r="F245" s="109"/>
      <c r="G245" s="109"/>
      <c r="H245" s="109"/>
      <c r="I245" s="109"/>
      <c r="J245" s="109"/>
      <c r="K245" s="109"/>
      <c r="L245" s="109"/>
    </row>
    <row r="246" spans="2:12">
      <c r="B246" s="108"/>
      <c r="C246" s="108"/>
      <c r="D246" s="109"/>
      <c r="E246" s="109"/>
      <c r="F246" s="109"/>
      <c r="G246" s="109"/>
      <c r="H246" s="109"/>
      <c r="I246" s="109"/>
      <c r="J246" s="109"/>
      <c r="K246" s="109"/>
      <c r="L246" s="109"/>
    </row>
    <row r="247" spans="2:12">
      <c r="B247" s="108"/>
      <c r="C247" s="108"/>
      <c r="D247" s="109"/>
      <c r="E247" s="109"/>
      <c r="F247" s="109"/>
      <c r="G247" s="109"/>
      <c r="H247" s="109"/>
      <c r="I247" s="109"/>
      <c r="J247" s="109"/>
      <c r="K247" s="109"/>
      <c r="L247" s="109"/>
    </row>
    <row r="248" spans="2:12">
      <c r="B248" s="108"/>
      <c r="C248" s="108"/>
      <c r="D248" s="109"/>
      <c r="E248" s="109"/>
      <c r="F248" s="109"/>
      <c r="G248" s="109"/>
      <c r="H248" s="109"/>
      <c r="I248" s="109"/>
      <c r="J248" s="109"/>
      <c r="K248" s="109"/>
      <c r="L248" s="109"/>
    </row>
    <row r="249" spans="2:12">
      <c r="B249" s="108"/>
      <c r="C249" s="108"/>
      <c r="D249" s="109"/>
      <c r="E249" s="109"/>
      <c r="F249" s="109"/>
      <c r="G249" s="109"/>
      <c r="H249" s="109"/>
      <c r="I249" s="109"/>
      <c r="J249" s="109"/>
      <c r="K249" s="109"/>
      <c r="L249" s="109"/>
    </row>
    <row r="250" spans="2:12">
      <c r="B250" s="108"/>
      <c r="C250" s="108"/>
      <c r="D250" s="109"/>
      <c r="E250" s="109"/>
      <c r="F250" s="109"/>
      <c r="G250" s="109"/>
      <c r="H250" s="109"/>
      <c r="I250" s="109"/>
      <c r="J250" s="109"/>
      <c r="K250" s="109"/>
      <c r="L250" s="109"/>
    </row>
    <row r="251" spans="2:12">
      <c r="B251" s="108"/>
      <c r="C251" s="108"/>
      <c r="D251" s="109"/>
      <c r="E251" s="109"/>
      <c r="F251" s="109"/>
      <c r="G251" s="109"/>
      <c r="H251" s="109"/>
      <c r="I251" s="109"/>
      <c r="J251" s="109"/>
      <c r="K251" s="109"/>
      <c r="L251" s="109"/>
    </row>
    <row r="252" spans="2:12">
      <c r="B252" s="108"/>
      <c r="C252" s="108"/>
      <c r="D252" s="109"/>
      <c r="E252" s="109"/>
      <c r="F252" s="109"/>
      <c r="G252" s="109"/>
      <c r="H252" s="109"/>
      <c r="I252" s="109"/>
      <c r="J252" s="109"/>
      <c r="K252" s="109"/>
      <c r="L252" s="109"/>
    </row>
    <row r="253" spans="2:12">
      <c r="B253" s="108"/>
      <c r="C253" s="108"/>
      <c r="D253" s="109"/>
      <c r="E253" s="109"/>
      <c r="F253" s="109"/>
      <c r="G253" s="109"/>
      <c r="H253" s="109"/>
      <c r="I253" s="109"/>
      <c r="J253" s="109"/>
      <c r="K253" s="109"/>
      <c r="L253" s="109"/>
    </row>
    <row r="254" spans="2:12">
      <c r="B254" s="108"/>
      <c r="C254" s="108"/>
      <c r="D254" s="109"/>
      <c r="E254" s="109"/>
      <c r="F254" s="109"/>
      <c r="G254" s="109"/>
      <c r="H254" s="109"/>
      <c r="I254" s="109"/>
      <c r="J254" s="109"/>
      <c r="K254" s="109"/>
      <c r="L254" s="109"/>
    </row>
    <row r="255" spans="2:12">
      <c r="B255" s="108"/>
      <c r="C255" s="108"/>
      <c r="D255" s="109"/>
      <c r="E255" s="109"/>
      <c r="F255" s="109"/>
      <c r="G255" s="109"/>
      <c r="H255" s="109"/>
      <c r="I255" s="109"/>
      <c r="J255" s="109"/>
      <c r="K255" s="109"/>
      <c r="L255" s="109"/>
    </row>
    <row r="256" spans="2:12">
      <c r="B256" s="108"/>
      <c r="C256" s="108"/>
      <c r="D256" s="109"/>
      <c r="E256" s="109"/>
      <c r="F256" s="109"/>
      <c r="G256" s="109"/>
      <c r="H256" s="109"/>
      <c r="I256" s="109"/>
      <c r="J256" s="109"/>
      <c r="K256" s="109"/>
      <c r="L256" s="109"/>
    </row>
    <row r="257" spans="2:12">
      <c r="B257" s="108"/>
      <c r="C257" s="108"/>
      <c r="D257" s="109"/>
      <c r="E257" s="109"/>
      <c r="F257" s="109"/>
      <c r="G257" s="109"/>
      <c r="H257" s="109"/>
      <c r="I257" s="109"/>
      <c r="J257" s="109"/>
      <c r="K257" s="109"/>
      <c r="L257" s="109"/>
    </row>
    <row r="258" spans="2:12">
      <c r="B258" s="108"/>
      <c r="C258" s="108"/>
      <c r="D258" s="109"/>
      <c r="E258" s="109"/>
      <c r="F258" s="109"/>
      <c r="G258" s="109"/>
      <c r="H258" s="109"/>
      <c r="I258" s="109"/>
      <c r="J258" s="109"/>
      <c r="K258" s="109"/>
      <c r="L258" s="109"/>
    </row>
    <row r="259" spans="2:12">
      <c r="B259" s="108"/>
      <c r="C259" s="108"/>
      <c r="D259" s="109"/>
      <c r="E259" s="109"/>
      <c r="F259" s="109"/>
      <c r="G259" s="109"/>
      <c r="H259" s="109"/>
      <c r="I259" s="109"/>
      <c r="J259" s="109"/>
      <c r="K259" s="109"/>
      <c r="L259" s="109"/>
    </row>
    <row r="260" spans="2:12">
      <c r="B260" s="108"/>
      <c r="C260" s="108"/>
      <c r="D260" s="109"/>
      <c r="E260" s="109"/>
      <c r="F260" s="109"/>
      <c r="G260" s="109"/>
      <c r="H260" s="109"/>
      <c r="I260" s="109"/>
      <c r="J260" s="109"/>
      <c r="K260" s="109"/>
      <c r="L260" s="109"/>
    </row>
    <row r="261" spans="2:12">
      <c r="B261" s="108"/>
      <c r="C261" s="108"/>
      <c r="D261" s="109"/>
      <c r="E261" s="109"/>
      <c r="F261" s="109"/>
      <c r="G261" s="109"/>
      <c r="H261" s="109"/>
      <c r="I261" s="109"/>
      <c r="J261" s="109"/>
      <c r="K261" s="109"/>
      <c r="L261" s="109"/>
    </row>
    <row r="262" spans="2:12">
      <c r="B262" s="108"/>
      <c r="C262" s="108"/>
      <c r="D262" s="109"/>
      <c r="E262" s="109"/>
      <c r="F262" s="109"/>
      <c r="G262" s="109"/>
      <c r="H262" s="109"/>
      <c r="I262" s="109"/>
      <c r="J262" s="109"/>
      <c r="K262" s="109"/>
      <c r="L262" s="109"/>
    </row>
    <row r="263" spans="2:12">
      <c r="B263" s="108"/>
      <c r="C263" s="108"/>
      <c r="D263" s="109"/>
      <c r="E263" s="109"/>
      <c r="F263" s="109"/>
      <c r="G263" s="109"/>
      <c r="H263" s="109"/>
      <c r="I263" s="109"/>
      <c r="J263" s="109"/>
      <c r="K263" s="109"/>
      <c r="L263" s="109"/>
    </row>
    <row r="264" spans="2:12">
      <c r="B264" s="108"/>
      <c r="C264" s="108"/>
      <c r="D264" s="109"/>
      <c r="E264" s="109"/>
      <c r="F264" s="109"/>
      <c r="G264" s="109"/>
      <c r="H264" s="109"/>
      <c r="I264" s="109"/>
      <c r="J264" s="109"/>
      <c r="K264" s="109"/>
      <c r="L264" s="109"/>
    </row>
    <row r="265" spans="2:12">
      <c r="B265" s="108"/>
      <c r="C265" s="108"/>
      <c r="D265" s="109"/>
      <c r="E265" s="109"/>
      <c r="F265" s="109"/>
      <c r="G265" s="109"/>
      <c r="H265" s="109"/>
      <c r="I265" s="109"/>
      <c r="J265" s="109"/>
      <c r="K265" s="109"/>
      <c r="L265" s="109"/>
    </row>
    <row r="266" spans="2:12">
      <c r="B266" s="108"/>
      <c r="C266" s="108"/>
      <c r="D266" s="109"/>
      <c r="E266" s="109"/>
      <c r="F266" s="109"/>
      <c r="G266" s="109"/>
      <c r="H266" s="109"/>
      <c r="I266" s="109"/>
      <c r="J266" s="109"/>
      <c r="K266" s="109"/>
      <c r="L266" s="109"/>
    </row>
    <row r="267" spans="2:12">
      <c r="B267" s="108"/>
      <c r="C267" s="108"/>
      <c r="D267" s="109"/>
      <c r="E267" s="109"/>
      <c r="F267" s="109"/>
      <c r="G267" s="109"/>
      <c r="H267" s="109"/>
      <c r="I267" s="109"/>
      <c r="J267" s="109"/>
      <c r="K267" s="109"/>
      <c r="L267" s="109"/>
    </row>
    <row r="268" spans="2:12">
      <c r="B268" s="108"/>
      <c r="C268" s="108"/>
      <c r="D268" s="109"/>
      <c r="E268" s="109"/>
      <c r="F268" s="109"/>
      <c r="G268" s="109"/>
      <c r="H268" s="109"/>
      <c r="I268" s="109"/>
      <c r="J268" s="109"/>
      <c r="K268" s="109"/>
      <c r="L268" s="109"/>
    </row>
    <row r="269" spans="2:12">
      <c r="B269" s="108"/>
      <c r="C269" s="108"/>
      <c r="D269" s="109"/>
      <c r="E269" s="109"/>
      <c r="F269" s="109"/>
      <c r="G269" s="109"/>
      <c r="H269" s="109"/>
      <c r="I269" s="109"/>
      <c r="J269" s="109"/>
      <c r="K269" s="109"/>
      <c r="L269" s="109"/>
    </row>
    <row r="270" spans="2:12">
      <c r="B270" s="108"/>
      <c r="C270" s="108"/>
      <c r="D270" s="109"/>
      <c r="E270" s="109"/>
      <c r="F270" s="109"/>
      <c r="G270" s="109"/>
      <c r="H270" s="109"/>
      <c r="I270" s="109"/>
      <c r="J270" s="109"/>
      <c r="K270" s="109"/>
      <c r="L270" s="109"/>
    </row>
    <row r="271" spans="2:12">
      <c r="B271" s="108"/>
      <c r="C271" s="108"/>
      <c r="D271" s="109"/>
      <c r="E271" s="109"/>
      <c r="F271" s="109"/>
      <c r="G271" s="109"/>
      <c r="H271" s="109"/>
      <c r="I271" s="109"/>
      <c r="J271" s="109"/>
      <c r="K271" s="109"/>
      <c r="L271" s="109"/>
    </row>
    <row r="272" spans="2:12">
      <c r="B272" s="108"/>
      <c r="C272" s="108"/>
      <c r="D272" s="109"/>
      <c r="E272" s="109"/>
      <c r="F272" s="109"/>
      <c r="G272" s="109"/>
      <c r="H272" s="109"/>
      <c r="I272" s="109"/>
      <c r="J272" s="109"/>
      <c r="K272" s="109"/>
      <c r="L272" s="109"/>
    </row>
    <row r="273" spans="2:12">
      <c r="B273" s="108"/>
      <c r="C273" s="108"/>
      <c r="D273" s="109"/>
      <c r="E273" s="109"/>
      <c r="F273" s="109"/>
      <c r="G273" s="109"/>
      <c r="H273" s="109"/>
      <c r="I273" s="109"/>
      <c r="J273" s="109"/>
      <c r="K273" s="109"/>
      <c r="L273" s="109"/>
    </row>
    <row r="274" spans="2:12">
      <c r="B274" s="108"/>
      <c r="C274" s="108"/>
      <c r="D274" s="109"/>
      <c r="E274" s="109"/>
      <c r="F274" s="109"/>
      <c r="G274" s="109"/>
      <c r="H274" s="109"/>
      <c r="I274" s="109"/>
      <c r="J274" s="109"/>
      <c r="K274" s="109"/>
      <c r="L274" s="109"/>
    </row>
    <row r="275" spans="2:12">
      <c r="B275" s="108"/>
      <c r="C275" s="108"/>
      <c r="D275" s="109"/>
      <c r="E275" s="109"/>
      <c r="F275" s="109"/>
      <c r="G275" s="109"/>
      <c r="H275" s="109"/>
      <c r="I275" s="109"/>
      <c r="J275" s="109"/>
      <c r="K275" s="109"/>
      <c r="L275" s="109"/>
    </row>
    <row r="276" spans="2:12">
      <c r="B276" s="108"/>
      <c r="C276" s="108"/>
      <c r="D276" s="109"/>
      <c r="E276" s="109"/>
      <c r="F276" s="109"/>
      <c r="G276" s="109"/>
      <c r="H276" s="109"/>
      <c r="I276" s="109"/>
      <c r="J276" s="109"/>
      <c r="K276" s="109"/>
      <c r="L276" s="109"/>
    </row>
    <row r="277" spans="2:12">
      <c r="B277" s="108"/>
      <c r="C277" s="108"/>
      <c r="D277" s="109"/>
      <c r="E277" s="109"/>
      <c r="F277" s="109"/>
      <c r="G277" s="109"/>
      <c r="H277" s="109"/>
      <c r="I277" s="109"/>
      <c r="J277" s="109"/>
      <c r="K277" s="109"/>
      <c r="L277" s="109"/>
    </row>
    <row r="278" spans="2:12">
      <c r="B278" s="108"/>
      <c r="C278" s="108"/>
      <c r="D278" s="109"/>
      <c r="E278" s="109"/>
      <c r="F278" s="109"/>
      <c r="G278" s="109"/>
      <c r="H278" s="109"/>
      <c r="I278" s="109"/>
      <c r="J278" s="109"/>
      <c r="K278" s="109"/>
      <c r="L278" s="109"/>
    </row>
    <row r="279" spans="2:12">
      <c r="B279" s="108"/>
      <c r="C279" s="108"/>
      <c r="D279" s="109"/>
      <c r="E279" s="109"/>
      <c r="F279" s="109"/>
      <c r="G279" s="109"/>
      <c r="H279" s="109"/>
      <c r="I279" s="109"/>
      <c r="J279" s="109"/>
      <c r="K279" s="109"/>
      <c r="L279" s="109"/>
    </row>
    <row r="280" spans="2:12">
      <c r="B280" s="108"/>
      <c r="C280" s="108"/>
      <c r="D280" s="109"/>
      <c r="E280" s="109"/>
      <c r="F280" s="109"/>
      <c r="G280" s="109"/>
      <c r="H280" s="109"/>
      <c r="I280" s="109"/>
      <c r="J280" s="109"/>
      <c r="K280" s="109"/>
      <c r="L280" s="109"/>
    </row>
    <row r="281" spans="2:12">
      <c r="B281" s="108"/>
      <c r="C281" s="108"/>
      <c r="D281" s="109"/>
      <c r="E281" s="109"/>
      <c r="F281" s="109"/>
      <c r="G281" s="109"/>
      <c r="H281" s="109"/>
      <c r="I281" s="109"/>
      <c r="J281" s="109"/>
      <c r="K281" s="109"/>
      <c r="L281" s="109"/>
    </row>
    <row r="282" spans="2:12">
      <c r="B282" s="108"/>
      <c r="C282" s="108"/>
      <c r="D282" s="109"/>
      <c r="E282" s="109"/>
      <c r="F282" s="109"/>
      <c r="G282" s="109"/>
      <c r="H282" s="109"/>
      <c r="I282" s="109"/>
      <c r="J282" s="109"/>
      <c r="K282" s="109"/>
      <c r="L282" s="109"/>
    </row>
    <row r="283" spans="2:12">
      <c r="B283" s="108"/>
      <c r="C283" s="108"/>
      <c r="D283" s="109"/>
      <c r="E283" s="109"/>
      <c r="F283" s="109"/>
      <c r="G283" s="109"/>
      <c r="H283" s="109"/>
      <c r="I283" s="109"/>
      <c r="J283" s="109"/>
      <c r="K283" s="109"/>
      <c r="L283" s="109"/>
    </row>
    <row r="284" spans="2:12">
      <c r="B284" s="108"/>
      <c r="C284" s="108"/>
      <c r="D284" s="109"/>
      <c r="E284" s="109"/>
      <c r="F284" s="109"/>
      <c r="G284" s="109"/>
      <c r="H284" s="109"/>
      <c r="I284" s="109"/>
      <c r="J284" s="109"/>
      <c r="K284" s="109"/>
      <c r="L284" s="109"/>
    </row>
    <row r="285" spans="2:12">
      <c r="B285" s="108"/>
      <c r="C285" s="108"/>
      <c r="D285" s="109"/>
      <c r="E285" s="109"/>
      <c r="F285" s="109"/>
      <c r="G285" s="109"/>
      <c r="H285" s="109"/>
      <c r="I285" s="109"/>
      <c r="J285" s="109"/>
      <c r="K285" s="109"/>
      <c r="L285" s="109"/>
    </row>
    <row r="286" spans="2:12">
      <c r="B286" s="108"/>
      <c r="C286" s="108"/>
      <c r="D286" s="109"/>
      <c r="E286" s="109"/>
      <c r="F286" s="109"/>
      <c r="G286" s="109"/>
      <c r="H286" s="109"/>
      <c r="I286" s="109"/>
      <c r="J286" s="109"/>
      <c r="K286" s="109"/>
      <c r="L286" s="109"/>
    </row>
    <row r="287" spans="2:12">
      <c r="B287" s="108"/>
      <c r="C287" s="108"/>
      <c r="D287" s="109"/>
      <c r="E287" s="109"/>
      <c r="F287" s="109"/>
      <c r="G287" s="109"/>
      <c r="H287" s="109"/>
      <c r="I287" s="109"/>
      <c r="J287" s="109"/>
      <c r="K287" s="109"/>
      <c r="L287" s="109"/>
    </row>
    <row r="288" spans="2:12">
      <c r="B288" s="108"/>
      <c r="C288" s="108"/>
      <c r="D288" s="109"/>
      <c r="E288" s="109"/>
      <c r="F288" s="109"/>
      <c r="G288" s="109"/>
      <c r="H288" s="109"/>
      <c r="I288" s="109"/>
      <c r="J288" s="109"/>
      <c r="K288" s="109"/>
      <c r="L288" s="109"/>
    </row>
    <row r="289" spans="2:12">
      <c r="B289" s="108"/>
      <c r="C289" s="108"/>
      <c r="D289" s="109"/>
      <c r="E289" s="109"/>
      <c r="F289" s="109"/>
      <c r="G289" s="109"/>
      <c r="H289" s="109"/>
      <c r="I289" s="109"/>
      <c r="J289" s="109"/>
      <c r="K289" s="109"/>
      <c r="L289" s="109"/>
    </row>
    <row r="290" spans="2:12">
      <c r="B290" s="108"/>
      <c r="C290" s="108"/>
      <c r="D290" s="109"/>
      <c r="E290" s="109"/>
      <c r="F290" s="109"/>
      <c r="G290" s="109"/>
      <c r="H290" s="109"/>
      <c r="I290" s="109"/>
      <c r="J290" s="109"/>
      <c r="K290" s="109"/>
      <c r="L290" s="109"/>
    </row>
    <row r="291" spans="2:12">
      <c r="B291" s="108"/>
      <c r="C291" s="108"/>
      <c r="D291" s="109"/>
      <c r="E291" s="109"/>
      <c r="F291" s="109"/>
      <c r="G291" s="109"/>
      <c r="H291" s="109"/>
      <c r="I291" s="109"/>
      <c r="J291" s="109"/>
      <c r="K291" s="109"/>
      <c r="L291" s="109"/>
    </row>
    <row r="292" spans="2:12">
      <c r="B292" s="108"/>
      <c r="C292" s="108"/>
      <c r="D292" s="109"/>
      <c r="E292" s="109"/>
      <c r="F292" s="109"/>
      <c r="G292" s="109"/>
      <c r="H292" s="109"/>
      <c r="I292" s="109"/>
      <c r="J292" s="109"/>
      <c r="K292" s="109"/>
      <c r="L292" s="109"/>
    </row>
    <row r="293" spans="2:12">
      <c r="B293" s="108"/>
      <c r="C293" s="108"/>
      <c r="D293" s="109"/>
      <c r="E293" s="109"/>
      <c r="F293" s="109"/>
      <c r="G293" s="109"/>
      <c r="H293" s="109"/>
      <c r="I293" s="109"/>
      <c r="J293" s="109"/>
      <c r="K293" s="109"/>
      <c r="L293" s="109"/>
    </row>
    <row r="294" spans="2:12">
      <c r="B294" s="108"/>
      <c r="C294" s="108"/>
      <c r="D294" s="109"/>
      <c r="E294" s="109"/>
      <c r="F294" s="109"/>
      <c r="G294" s="109"/>
      <c r="H294" s="109"/>
      <c r="I294" s="109"/>
      <c r="J294" s="109"/>
      <c r="K294" s="109"/>
      <c r="L294" s="109"/>
    </row>
    <row r="295" spans="2:12">
      <c r="B295" s="108"/>
      <c r="C295" s="108"/>
      <c r="D295" s="109"/>
      <c r="E295" s="109"/>
      <c r="F295" s="109"/>
      <c r="G295" s="109"/>
      <c r="H295" s="109"/>
      <c r="I295" s="109"/>
      <c r="J295" s="109"/>
      <c r="K295" s="109"/>
      <c r="L295" s="109"/>
    </row>
    <row r="296" spans="2:12">
      <c r="B296" s="108"/>
      <c r="C296" s="108"/>
      <c r="D296" s="109"/>
      <c r="E296" s="109"/>
      <c r="F296" s="109"/>
      <c r="G296" s="109"/>
      <c r="H296" s="109"/>
      <c r="I296" s="109"/>
      <c r="J296" s="109"/>
      <c r="K296" s="109"/>
      <c r="L296" s="109"/>
    </row>
    <row r="297" spans="2:12">
      <c r="B297" s="108"/>
      <c r="C297" s="108"/>
      <c r="D297" s="109"/>
      <c r="E297" s="109"/>
      <c r="F297" s="109"/>
      <c r="G297" s="109"/>
      <c r="H297" s="109"/>
      <c r="I297" s="109"/>
      <c r="J297" s="109"/>
      <c r="K297" s="109"/>
      <c r="L297" s="109"/>
    </row>
    <row r="298" spans="2:12">
      <c r="B298" s="108"/>
      <c r="C298" s="108"/>
      <c r="D298" s="109"/>
      <c r="E298" s="109"/>
      <c r="F298" s="109"/>
      <c r="G298" s="109"/>
      <c r="H298" s="109"/>
      <c r="I298" s="109"/>
      <c r="J298" s="109"/>
      <c r="K298" s="109"/>
      <c r="L298" s="109"/>
    </row>
    <row r="299" spans="2:12">
      <c r="B299" s="108"/>
      <c r="C299" s="108"/>
      <c r="D299" s="109"/>
      <c r="E299" s="109"/>
      <c r="F299" s="109"/>
      <c r="G299" s="109"/>
      <c r="H299" s="109"/>
      <c r="I299" s="109"/>
      <c r="J299" s="109"/>
      <c r="K299" s="109"/>
      <c r="L299" s="109"/>
    </row>
    <row r="300" spans="2:12">
      <c r="B300" s="108"/>
      <c r="C300" s="108"/>
      <c r="D300" s="109"/>
      <c r="E300" s="109"/>
      <c r="F300" s="109"/>
      <c r="G300" s="109"/>
      <c r="H300" s="109"/>
      <c r="I300" s="109"/>
      <c r="J300" s="109"/>
      <c r="K300" s="109"/>
      <c r="L300" s="109"/>
    </row>
    <row r="301" spans="2:12">
      <c r="B301" s="108"/>
      <c r="C301" s="108"/>
      <c r="D301" s="109"/>
      <c r="E301" s="109"/>
      <c r="F301" s="109"/>
      <c r="G301" s="109"/>
      <c r="H301" s="109"/>
      <c r="I301" s="109"/>
      <c r="J301" s="109"/>
      <c r="K301" s="109"/>
      <c r="L301" s="109"/>
    </row>
    <row r="302" spans="2:12">
      <c r="B302" s="108"/>
      <c r="C302" s="108"/>
      <c r="D302" s="109"/>
      <c r="E302" s="109"/>
      <c r="F302" s="109"/>
      <c r="G302" s="109"/>
      <c r="H302" s="109"/>
      <c r="I302" s="109"/>
      <c r="J302" s="109"/>
      <c r="K302" s="109"/>
      <c r="L302" s="109"/>
    </row>
    <row r="303" spans="2:12">
      <c r="B303" s="108"/>
      <c r="C303" s="108"/>
      <c r="D303" s="109"/>
      <c r="E303" s="109"/>
      <c r="F303" s="109"/>
      <c r="G303" s="109"/>
      <c r="H303" s="109"/>
      <c r="I303" s="109"/>
      <c r="J303" s="109"/>
      <c r="K303" s="109"/>
      <c r="L303" s="109"/>
    </row>
    <row r="304" spans="2:12">
      <c r="B304" s="108"/>
      <c r="C304" s="108"/>
      <c r="D304" s="109"/>
      <c r="E304" s="109"/>
      <c r="F304" s="109"/>
      <c r="G304" s="109"/>
      <c r="H304" s="109"/>
      <c r="I304" s="109"/>
      <c r="J304" s="109"/>
      <c r="K304" s="109"/>
      <c r="L304" s="109"/>
    </row>
    <row r="305" spans="2:12">
      <c r="B305" s="108"/>
      <c r="C305" s="108"/>
      <c r="D305" s="109"/>
      <c r="E305" s="109"/>
      <c r="F305" s="109"/>
      <c r="G305" s="109"/>
      <c r="H305" s="109"/>
      <c r="I305" s="109"/>
      <c r="J305" s="109"/>
      <c r="K305" s="109"/>
      <c r="L305" s="109"/>
    </row>
    <row r="306" spans="2:12">
      <c r="B306" s="108"/>
      <c r="C306" s="108"/>
      <c r="D306" s="109"/>
      <c r="E306" s="109"/>
      <c r="F306" s="109"/>
      <c r="G306" s="109"/>
      <c r="H306" s="109"/>
      <c r="I306" s="109"/>
      <c r="J306" s="109"/>
      <c r="K306" s="109"/>
      <c r="L306" s="109"/>
    </row>
    <row r="307" spans="2:12">
      <c r="B307" s="108"/>
      <c r="C307" s="108"/>
      <c r="D307" s="109"/>
      <c r="E307" s="109"/>
      <c r="F307" s="109"/>
      <c r="G307" s="109"/>
      <c r="H307" s="109"/>
      <c r="I307" s="109"/>
      <c r="J307" s="109"/>
      <c r="K307" s="109"/>
      <c r="L307" s="109"/>
    </row>
    <row r="308" spans="2:12">
      <c r="B308" s="108"/>
      <c r="C308" s="108"/>
      <c r="D308" s="109"/>
      <c r="E308" s="109"/>
      <c r="F308" s="109"/>
      <c r="G308" s="109"/>
      <c r="H308" s="109"/>
      <c r="I308" s="109"/>
      <c r="J308" s="109"/>
      <c r="K308" s="109"/>
      <c r="L308" s="109"/>
    </row>
    <row r="309" spans="2:12">
      <c r="B309" s="108"/>
      <c r="C309" s="108"/>
      <c r="D309" s="109"/>
      <c r="E309" s="109"/>
      <c r="F309" s="109"/>
      <c r="G309" s="109"/>
      <c r="H309" s="109"/>
      <c r="I309" s="109"/>
      <c r="J309" s="109"/>
      <c r="K309" s="109"/>
      <c r="L309" s="109"/>
    </row>
    <row r="310" spans="2:12">
      <c r="B310" s="108"/>
      <c r="C310" s="108"/>
      <c r="D310" s="109"/>
      <c r="E310" s="109"/>
      <c r="F310" s="109"/>
      <c r="G310" s="109"/>
      <c r="H310" s="109"/>
      <c r="I310" s="109"/>
      <c r="J310" s="109"/>
      <c r="K310" s="109"/>
      <c r="L310" s="109"/>
    </row>
    <row r="311" spans="2:12">
      <c r="B311" s="108"/>
      <c r="C311" s="108"/>
      <c r="D311" s="109"/>
      <c r="E311" s="109"/>
      <c r="F311" s="109"/>
      <c r="G311" s="109"/>
      <c r="H311" s="109"/>
      <c r="I311" s="109"/>
      <c r="J311" s="109"/>
      <c r="K311" s="109"/>
      <c r="L311" s="109"/>
    </row>
    <row r="312" spans="2:12">
      <c r="B312" s="108"/>
      <c r="C312" s="108"/>
      <c r="D312" s="109"/>
      <c r="E312" s="109"/>
      <c r="F312" s="109"/>
      <c r="G312" s="109"/>
      <c r="H312" s="109"/>
      <c r="I312" s="109"/>
      <c r="J312" s="109"/>
      <c r="K312" s="109"/>
      <c r="L312" s="109"/>
    </row>
    <row r="313" spans="2:12">
      <c r="B313" s="108"/>
      <c r="C313" s="108"/>
      <c r="D313" s="109"/>
      <c r="E313" s="109"/>
      <c r="F313" s="109"/>
      <c r="G313" s="109"/>
      <c r="H313" s="109"/>
      <c r="I313" s="109"/>
      <c r="J313" s="109"/>
      <c r="K313" s="109"/>
      <c r="L313" s="109"/>
    </row>
    <row r="314" spans="2:12">
      <c r="B314" s="108"/>
      <c r="C314" s="108"/>
      <c r="D314" s="109"/>
      <c r="E314" s="109"/>
      <c r="F314" s="109"/>
      <c r="G314" s="109"/>
      <c r="H314" s="109"/>
      <c r="I314" s="109"/>
      <c r="J314" s="109"/>
      <c r="K314" s="109"/>
      <c r="L314" s="109"/>
    </row>
    <row r="315" spans="2:12">
      <c r="B315" s="108"/>
      <c r="C315" s="108"/>
      <c r="D315" s="109"/>
      <c r="E315" s="109"/>
      <c r="F315" s="109"/>
      <c r="G315" s="109"/>
      <c r="H315" s="109"/>
      <c r="I315" s="109"/>
      <c r="J315" s="109"/>
      <c r="K315" s="109"/>
      <c r="L315" s="109"/>
    </row>
    <row r="316" spans="2:12">
      <c r="B316" s="108"/>
      <c r="C316" s="108"/>
      <c r="D316" s="109"/>
      <c r="E316" s="109"/>
      <c r="F316" s="109"/>
      <c r="G316" s="109"/>
      <c r="H316" s="109"/>
      <c r="I316" s="109"/>
      <c r="J316" s="109"/>
      <c r="K316" s="109"/>
      <c r="L316" s="109"/>
    </row>
    <row r="317" spans="2:12">
      <c r="B317" s="108"/>
      <c r="C317" s="108"/>
      <c r="D317" s="109"/>
      <c r="E317" s="109"/>
      <c r="F317" s="109"/>
      <c r="G317" s="109"/>
      <c r="H317" s="109"/>
      <c r="I317" s="109"/>
      <c r="J317" s="109"/>
      <c r="K317" s="109"/>
      <c r="L317" s="109"/>
    </row>
    <row r="318" spans="2:12">
      <c r="B318" s="108"/>
      <c r="C318" s="108"/>
      <c r="D318" s="109"/>
      <c r="E318" s="109"/>
      <c r="F318" s="109"/>
      <c r="G318" s="109"/>
      <c r="H318" s="109"/>
      <c r="I318" s="109"/>
      <c r="J318" s="109"/>
      <c r="K318" s="109"/>
      <c r="L318" s="109"/>
    </row>
    <row r="319" spans="2:12">
      <c r="B319" s="108"/>
      <c r="C319" s="108"/>
      <c r="D319" s="109"/>
      <c r="E319" s="109"/>
      <c r="F319" s="109"/>
      <c r="G319" s="109"/>
      <c r="H319" s="109"/>
      <c r="I319" s="109"/>
      <c r="J319" s="109"/>
      <c r="K319" s="109"/>
      <c r="L319" s="109"/>
    </row>
    <row r="320" spans="2:12">
      <c r="B320" s="108"/>
      <c r="C320" s="108"/>
      <c r="D320" s="109"/>
      <c r="E320" s="109"/>
      <c r="F320" s="109"/>
      <c r="G320" s="109"/>
      <c r="H320" s="109"/>
      <c r="I320" s="109"/>
      <c r="J320" s="109"/>
      <c r="K320" s="109"/>
      <c r="L320" s="109"/>
    </row>
    <row r="321" spans="2:12">
      <c r="B321" s="108"/>
      <c r="C321" s="108"/>
      <c r="D321" s="109"/>
      <c r="E321" s="109"/>
      <c r="F321" s="109"/>
      <c r="G321" s="109"/>
      <c r="H321" s="109"/>
      <c r="I321" s="109"/>
      <c r="J321" s="109"/>
      <c r="K321" s="109"/>
      <c r="L321" s="109"/>
    </row>
    <row r="322" spans="2:12">
      <c r="B322" s="108"/>
      <c r="C322" s="108"/>
      <c r="D322" s="109"/>
      <c r="E322" s="109"/>
      <c r="F322" s="109"/>
      <c r="G322" s="109"/>
      <c r="H322" s="109"/>
      <c r="I322" s="109"/>
      <c r="J322" s="109"/>
      <c r="K322" s="109"/>
      <c r="L322" s="109"/>
    </row>
    <row r="323" spans="2:12">
      <c r="B323" s="108"/>
      <c r="C323" s="108"/>
      <c r="D323" s="109"/>
      <c r="E323" s="109"/>
      <c r="F323" s="109"/>
      <c r="G323" s="109"/>
      <c r="H323" s="109"/>
      <c r="I323" s="109"/>
      <c r="J323" s="109"/>
      <c r="K323" s="109"/>
      <c r="L323" s="109"/>
    </row>
    <row r="324" spans="2:12">
      <c r="B324" s="108"/>
      <c r="C324" s="108"/>
      <c r="D324" s="109"/>
      <c r="E324" s="109"/>
      <c r="F324" s="109"/>
      <c r="G324" s="109"/>
      <c r="H324" s="109"/>
      <c r="I324" s="109"/>
      <c r="J324" s="109"/>
      <c r="K324" s="109"/>
      <c r="L324" s="109"/>
    </row>
    <row r="325" spans="2:12">
      <c r="B325" s="108"/>
      <c r="C325" s="108"/>
      <c r="D325" s="109"/>
      <c r="E325" s="109"/>
      <c r="F325" s="109"/>
      <c r="G325" s="109"/>
      <c r="H325" s="109"/>
      <c r="I325" s="109"/>
      <c r="J325" s="109"/>
      <c r="K325" s="109"/>
      <c r="L325" s="109"/>
    </row>
    <row r="326" spans="2:12">
      <c r="B326" s="108"/>
      <c r="C326" s="108"/>
      <c r="D326" s="109"/>
      <c r="E326" s="109"/>
      <c r="F326" s="109"/>
      <c r="G326" s="109"/>
      <c r="H326" s="109"/>
      <c r="I326" s="109"/>
      <c r="J326" s="109"/>
      <c r="K326" s="109"/>
      <c r="L326" s="109"/>
    </row>
    <row r="327" spans="2:12">
      <c r="B327" s="108"/>
      <c r="C327" s="108"/>
      <c r="D327" s="109"/>
      <c r="E327" s="109"/>
      <c r="F327" s="109"/>
      <c r="G327" s="109"/>
      <c r="H327" s="109"/>
      <c r="I327" s="109"/>
      <c r="J327" s="109"/>
      <c r="K327" s="109"/>
      <c r="L327" s="109"/>
    </row>
    <row r="328" spans="2:12">
      <c r="B328" s="108"/>
      <c r="C328" s="108"/>
      <c r="D328" s="109"/>
      <c r="E328" s="109"/>
      <c r="F328" s="109"/>
      <c r="G328" s="109"/>
      <c r="H328" s="109"/>
      <c r="I328" s="109"/>
      <c r="J328" s="109"/>
      <c r="K328" s="109"/>
      <c r="L328" s="109"/>
    </row>
    <row r="329" spans="2:12">
      <c r="B329" s="108"/>
      <c r="C329" s="108"/>
      <c r="D329" s="109"/>
      <c r="E329" s="109"/>
      <c r="F329" s="109"/>
      <c r="G329" s="109"/>
      <c r="H329" s="109"/>
      <c r="I329" s="109"/>
      <c r="J329" s="109"/>
      <c r="K329" s="109"/>
      <c r="L329" s="109"/>
    </row>
    <row r="330" spans="2:12">
      <c r="B330" s="108"/>
      <c r="C330" s="108"/>
      <c r="D330" s="109"/>
      <c r="E330" s="109"/>
      <c r="F330" s="109"/>
      <c r="G330" s="109"/>
      <c r="H330" s="109"/>
      <c r="I330" s="109"/>
      <c r="J330" s="109"/>
      <c r="K330" s="109"/>
      <c r="L330" s="109"/>
    </row>
    <row r="331" spans="2:12">
      <c r="B331" s="108"/>
      <c r="C331" s="108"/>
      <c r="D331" s="109"/>
      <c r="E331" s="109"/>
      <c r="F331" s="109"/>
      <c r="G331" s="109"/>
      <c r="H331" s="109"/>
      <c r="I331" s="109"/>
      <c r="J331" s="109"/>
      <c r="K331" s="109"/>
      <c r="L331" s="109"/>
    </row>
    <row r="332" spans="2:12">
      <c r="B332" s="108"/>
      <c r="C332" s="108"/>
      <c r="D332" s="109"/>
      <c r="E332" s="109"/>
      <c r="F332" s="109"/>
      <c r="G332" s="109"/>
      <c r="H332" s="109"/>
      <c r="I332" s="109"/>
      <c r="J332" s="109"/>
      <c r="K332" s="109"/>
      <c r="L332" s="109"/>
    </row>
    <row r="333" spans="2:12">
      <c r="B333" s="108"/>
      <c r="C333" s="108"/>
      <c r="D333" s="109"/>
      <c r="E333" s="109"/>
      <c r="F333" s="109"/>
      <c r="G333" s="109"/>
      <c r="H333" s="109"/>
      <c r="I333" s="109"/>
      <c r="J333" s="109"/>
      <c r="K333" s="109"/>
      <c r="L333" s="109"/>
    </row>
    <row r="334" spans="2:12">
      <c r="B334" s="108"/>
      <c r="C334" s="108"/>
      <c r="D334" s="109"/>
      <c r="E334" s="109"/>
      <c r="F334" s="109"/>
      <c r="G334" s="109"/>
      <c r="H334" s="109"/>
      <c r="I334" s="109"/>
      <c r="J334" s="109"/>
      <c r="K334" s="109"/>
      <c r="L334" s="109"/>
    </row>
    <row r="335" spans="2:12">
      <c r="B335" s="108"/>
      <c r="C335" s="108"/>
      <c r="D335" s="109"/>
      <c r="E335" s="109"/>
      <c r="F335" s="109"/>
      <c r="G335" s="109"/>
      <c r="H335" s="109"/>
      <c r="I335" s="109"/>
      <c r="J335" s="109"/>
      <c r="K335" s="109"/>
      <c r="L335" s="109"/>
    </row>
    <row r="336" spans="2:12">
      <c r="B336" s="108"/>
      <c r="C336" s="108"/>
      <c r="D336" s="109"/>
      <c r="E336" s="109"/>
      <c r="F336" s="109"/>
      <c r="G336" s="109"/>
      <c r="H336" s="109"/>
      <c r="I336" s="109"/>
      <c r="J336" s="109"/>
      <c r="K336" s="109"/>
      <c r="L336" s="109"/>
    </row>
    <row r="337" spans="2:12">
      <c r="B337" s="108"/>
      <c r="C337" s="108"/>
      <c r="D337" s="109"/>
      <c r="E337" s="109"/>
      <c r="F337" s="109"/>
      <c r="G337" s="109"/>
      <c r="H337" s="109"/>
      <c r="I337" s="109"/>
      <c r="J337" s="109"/>
      <c r="K337" s="109"/>
      <c r="L337" s="109"/>
    </row>
    <row r="338" spans="2:12">
      <c r="B338" s="108"/>
      <c r="C338" s="108"/>
      <c r="D338" s="109"/>
      <c r="E338" s="109"/>
      <c r="F338" s="109"/>
      <c r="G338" s="109"/>
      <c r="H338" s="109"/>
      <c r="I338" s="109"/>
      <c r="J338" s="109"/>
      <c r="K338" s="109"/>
      <c r="L338" s="109"/>
    </row>
    <row r="339" spans="2:12">
      <c r="B339" s="108"/>
      <c r="C339" s="108"/>
      <c r="D339" s="109"/>
      <c r="E339" s="109"/>
      <c r="F339" s="109"/>
      <c r="G339" s="109"/>
      <c r="H339" s="109"/>
      <c r="I339" s="109"/>
      <c r="J339" s="109"/>
      <c r="K339" s="109"/>
      <c r="L339" s="109"/>
    </row>
    <row r="340" spans="2:12">
      <c r="B340" s="108"/>
      <c r="C340" s="108"/>
      <c r="D340" s="109"/>
      <c r="E340" s="109"/>
      <c r="F340" s="109"/>
      <c r="G340" s="109"/>
      <c r="H340" s="109"/>
      <c r="I340" s="109"/>
      <c r="J340" s="109"/>
      <c r="K340" s="109"/>
      <c r="L340" s="109"/>
    </row>
    <row r="341" spans="2:12">
      <c r="B341" s="108"/>
      <c r="C341" s="108"/>
      <c r="D341" s="109"/>
      <c r="E341" s="109"/>
      <c r="F341" s="109"/>
      <c r="G341" s="109"/>
      <c r="H341" s="109"/>
      <c r="I341" s="109"/>
      <c r="J341" s="109"/>
      <c r="K341" s="109"/>
      <c r="L341" s="109"/>
    </row>
    <row r="342" spans="2:12">
      <c r="B342" s="108"/>
      <c r="C342" s="108"/>
      <c r="D342" s="109"/>
      <c r="E342" s="109"/>
      <c r="F342" s="109"/>
      <c r="G342" s="109"/>
      <c r="H342" s="109"/>
      <c r="I342" s="109"/>
      <c r="J342" s="109"/>
      <c r="K342" s="109"/>
      <c r="L342" s="109"/>
    </row>
    <row r="343" spans="2:12">
      <c r="B343" s="108"/>
      <c r="C343" s="108"/>
      <c r="D343" s="109"/>
      <c r="E343" s="109"/>
      <c r="F343" s="109"/>
      <c r="G343" s="109"/>
      <c r="H343" s="109"/>
      <c r="I343" s="109"/>
      <c r="J343" s="109"/>
      <c r="K343" s="109"/>
      <c r="L343" s="109"/>
    </row>
    <row r="344" spans="2:12">
      <c r="B344" s="108"/>
      <c r="C344" s="108"/>
      <c r="D344" s="109"/>
      <c r="E344" s="109"/>
      <c r="F344" s="109"/>
      <c r="G344" s="109"/>
      <c r="H344" s="109"/>
      <c r="I344" s="109"/>
      <c r="J344" s="109"/>
      <c r="K344" s="109"/>
      <c r="L344" s="109"/>
    </row>
    <row r="345" spans="2:12">
      <c r="B345" s="108"/>
      <c r="C345" s="108"/>
      <c r="D345" s="109"/>
      <c r="E345" s="109"/>
      <c r="F345" s="109"/>
      <c r="G345" s="109"/>
      <c r="H345" s="109"/>
      <c r="I345" s="109"/>
      <c r="J345" s="109"/>
      <c r="K345" s="109"/>
      <c r="L345" s="109"/>
    </row>
    <row r="346" spans="2:12">
      <c r="B346" s="108"/>
      <c r="C346" s="108"/>
      <c r="D346" s="109"/>
      <c r="E346" s="109"/>
      <c r="F346" s="109"/>
      <c r="G346" s="109"/>
      <c r="H346" s="109"/>
      <c r="I346" s="109"/>
      <c r="J346" s="109"/>
      <c r="K346" s="109"/>
      <c r="L346" s="109"/>
    </row>
    <row r="347" spans="2:12">
      <c r="B347" s="108"/>
      <c r="C347" s="108"/>
      <c r="D347" s="109"/>
      <c r="E347" s="109"/>
      <c r="F347" s="109"/>
      <c r="G347" s="109"/>
      <c r="H347" s="109"/>
      <c r="I347" s="109"/>
      <c r="J347" s="109"/>
      <c r="K347" s="109"/>
      <c r="L347" s="109"/>
    </row>
    <row r="348" spans="2:12">
      <c r="B348" s="108"/>
      <c r="C348" s="108"/>
      <c r="D348" s="109"/>
      <c r="E348" s="109"/>
      <c r="F348" s="109"/>
      <c r="G348" s="109"/>
      <c r="H348" s="109"/>
      <c r="I348" s="109"/>
      <c r="J348" s="109"/>
      <c r="K348" s="109"/>
      <c r="L348" s="109"/>
    </row>
    <row r="349" spans="2:12">
      <c r="B349" s="108"/>
      <c r="C349" s="108"/>
      <c r="D349" s="109"/>
      <c r="E349" s="109"/>
      <c r="F349" s="109"/>
      <c r="G349" s="109"/>
      <c r="H349" s="109"/>
      <c r="I349" s="109"/>
      <c r="J349" s="109"/>
      <c r="K349" s="109"/>
      <c r="L349" s="109"/>
    </row>
    <row r="350" spans="2:12">
      <c r="B350" s="108"/>
      <c r="C350" s="108"/>
      <c r="D350" s="109"/>
      <c r="E350" s="109"/>
      <c r="F350" s="109"/>
      <c r="G350" s="109"/>
      <c r="H350" s="109"/>
      <c r="I350" s="109"/>
      <c r="J350" s="109"/>
      <c r="K350" s="109"/>
      <c r="L350" s="109"/>
    </row>
    <row r="351" spans="2:12">
      <c r="B351" s="108"/>
      <c r="C351" s="108"/>
      <c r="D351" s="109"/>
      <c r="E351" s="109"/>
      <c r="F351" s="109"/>
      <c r="G351" s="109"/>
      <c r="H351" s="109"/>
      <c r="I351" s="109"/>
      <c r="J351" s="109"/>
      <c r="K351" s="109"/>
      <c r="L351" s="109"/>
    </row>
    <row r="352" spans="2:12">
      <c r="B352" s="108"/>
      <c r="C352" s="108"/>
      <c r="D352" s="109"/>
      <c r="E352" s="109"/>
      <c r="F352" s="109"/>
      <c r="G352" s="109"/>
      <c r="H352" s="109"/>
      <c r="I352" s="109"/>
      <c r="J352" s="109"/>
      <c r="K352" s="109"/>
      <c r="L352" s="109"/>
    </row>
    <row r="353" spans="2:12">
      <c r="B353" s="108"/>
      <c r="C353" s="108"/>
      <c r="D353" s="109"/>
      <c r="E353" s="109"/>
      <c r="F353" s="109"/>
      <c r="G353" s="109"/>
      <c r="H353" s="109"/>
      <c r="I353" s="109"/>
      <c r="J353" s="109"/>
      <c r="K353" s="109"/>
      <c r="L353" s="109"/>
    </row>
    <row r="354" spans="2:12">
      <c r="B354" s="108"/>
      <c r="C354" s="108"/>
      <c r="D354" s="109"/>
      <c r="E354" s="109"/>
      <c r="F354" s="109"/>
      <c r="G354" s="109"/>
      <c r="H354" s="109"/>
      <c r="I354" s="109"/>
      <c r="J354" s="109"/>
      <c r="K354" s="109"/>
      <c r="L354" s="109"/>
    </row>
    <row r="355" spans="2:12">
      <c r="B355" s="108"/>
      <c r="C355" s="108"/>
      <c r="D355" s="109"/>
      <c r="E355" s="109"/>
      <c r="F355" s="109"/>
      <c r="G355" s="109"/>
      <c r="H355" s="109"/>
      <c r="I355" s="109"/>
      <c r="J355" s="109"/>
      <c r="K355" s="109"/>
      <c r="L355" s="109"/>
    </row>
    <row r="356" spans="2:12">
      <c r="B356" s="108"/>
      <c r="C356" s="108"/>
      <c r="D356" s="109"/>
      <c r="E356" s="109"/>
      <c r="F356" s="109"/>
      <c r="G356" s="109"/>
      <c r="H356" s="109"/>
      <c r="I356" s="109"/>
      <c r="J356" s="109"/>
      <c r="K356" s="109"/>
      <c r="L356" s="109"/>
    </row>
    <row r="357" spans="2:12">
      <c r="B357" s="108"/>
      <c r="C357" s="108"/>
      <c r="D357" s="109"/>
      <c r="E357" s="109"/>
      <c r="F357" s="109"/>
      <c r="G357" s="109"/>
      <c r="H357" s="109"/>
      <c r="I357" s="109"/>
      <c r="J357" s="109"/>
      <c r="K357" s="109"/>
      <c r="L357" s="109"/>
    </row>
    <row r="358" spans="2:12">
      <c r="B358" s="108"/>
      <c r="C358" s="108"/>
      <c r="D358" s="109"/>
      <c r="E358" s="109"/>
      <c r="F358" s="109"/>
      <c r="G358" s="109"/>
      <c r="H358" s="109"/>
      <c r="I358" s="109"/>
      <c r="J358" s="109"/>
      <c r="K358" s="109"/>
      <c r="L358" s="109"/>
    </row>
    <row r="359" spans="2:12">
      <c r="B359" s="108"/>
      <c r="C359" s="108"/>
      <c r="D359" s="109"/>
      <c r="E359" s="109"/>
      <c r="F359" s="109"/>
      <c r="G359" s="109"/>
      <c r="H359" s="109"/>
      <c r="I359" s="109"/>
      <c r="J359" s="109"/>
      <c r="K359" s="109"/>
      <c r="L359" s="109"/>
    </row>
    <row r="360" spans="2:12">
      <c r="B360" s="108"/>
      <c r="C360" s="108"/>
      <c r="D360" s="109"/>
      <c r="E360" s="109"/>
      <c r="F360" s="109"/>
      <c r="G360" s="109"/>
      <c r="H360" s="109"/>
      <c r="I360" s="109"/>
      <c r="J360" s="109"/>
      <c r="K360" s="109"/>
      <c r="L360" s="109"/>
    </row>
    <row r="361" spans="2:12">
      <c r="B361" s="108"/>
      <c r="C361" s="108"/>
      <c r="D361" s="109"/>
      <c r="E361" s="109"/>
      <c r="F361" s="109"/>
      <c r="G361" s="109"/>
      <c r="H361" s="109"/>
      <c r="I361" s="109"/>
      <c r="J361" s="109"/>
      <c r="K361" s="109"/>
      <c r="L361" s="109"/>
    </row>
    <row r="362" spans="2:12">
      <c r="B362" s="108"/>
      <c r="C362" s="108"/>
      <c r="D362" s="109"/>
      <c r="E362" s="109"/>
      <c r="F362" s="109"/>
      <c r="G362" s="109"/>
      <c r="H362" s="109"/>
      <c r="I362" s="109"/>
      <c r="J362" s="109"/>
      <c r="K362" s="109"/>
      <c r="L362" s="109"/>
    </row>
    <row r="363" spans="2:12">
      <c r="B363" s="108"/>
      <c r="C363" s="108"/>
      <c r="D363" s="109"/>
      <c r="E363" s="109"/>
      <c r="F363" s="109"/>
      <c r="G363" s="109"/>
      <c r="H363" s="109"/>
      <c r="I363" s="109"/>
      <c r="J363" s="109"/>
      <c r="K363" s="109"/>
      <c r="L363" s="109"/>
    </row>
    <row r="364" spans="2:12">
      <c r="B364" s="108"/>
      <c r="C364" s="108"/>
      <c r="D364" s="109"/>
      <c r="E364" s="109"/>
      <c r="F364" s="109"/>
      <c r="G364" s="109"/>
      <c r="H364" s="109"/>
      <c r="I364" s="109"/>
      <c r="J364" s="109"/>
      <c r="K364" s="109"/>
      <c r="L364" s="109"/>
    </row>
    <row r="365" spans="2:12">
      <c r="B365" s="108"/>
      <c r="C365" s="108"/>
      <c r="D365" s="109"/>
      <c r="E365" s="109"/>
      <c r="F365" s="109"/>
      <c r="G365" s="109"/>
      <c r="H365" s="109"/>
      <c r="I365" s="109"/>
      <c r="J365" s="109"/>
      <c r="K365" s="109"/>
      <c r="L365" s="109"/>
    </row>
    <row r="366" spans="2:12">
      <c r="B366" s="108"/>
      <c r="C366" s="108"/>
      <c r="D366" s="109"/>
      <c r="E366" s="109"/>
      <c r="F366" s="109"/>
      <c r="G366" s="109"/>
      <c r="H366" s="109"/>
      <c r="I366" s="109"/>
      <c r="J366" s="109"/>
      <c r="K366" s="109"/>
      <c r="L366" s="109"/>
    </row>
    <row r="367" spans="2:12">
      <c r="B367" s="108"/>
      <c r="C367" s="108"/>
      <c r="D367" s="109"/>
      <c r="E367" s="109"/>
      <c r="F367" s="109"/>
      <c r="G367" s="109"/>
      <c r="H367" s="109"/>
      <c r="I367" s="109"/>
      <c r="J367" s="109"/>
      <c r="K367" s="109"/>
      <c r="L367" s="109"/>
    </row>
    <row r="368" spans="2:12">
      <c r="B368" s="108"/>
      <c r="C368" s="108"/>
      <c r="D368" s="109"/>
      <c r="E368" s="109"/>
      <c r="F368" s="109"/>
      <c r="G368" s="109"/>
      <c r="H368" s="109"/>
      <c r="I368" s="109"/>
      <c r="J368" s="109"/>
      <c r="K368" s="109"/>
      <c r="L368" s="109"/>
    </row>
    <row r="369" spans="2:12">
      <c r="B369" s="108"/>
      <c r="C369" s="108"/>
      <c r="D369" s="109"/>
      <c r="E369" s="109"/>
      <c r="F369" s="109"/>
      <c r="G369" s="109"/>
      <c r="H369" s="109"/>
      <c r="I369" s="109"/>
      <c r="J369" s="109"/>
      <c r="K369" s="109"/>
      <c r="L369" s="109"/>
    </row>
    <row r="370" spans="2:12">
      <c r="B370" s="108"/>
      <c r="C370" s="108"/>
      <c r="D370" s="109"/>
      <c r="E370" s="109"/>
      <c r="F370" s="109"/>
      <c r="G370" s="109"/>
      <c r="H370" s="109"/>
      <c r="I370" s="109"/>
      <c r="J370" s="109"/>
      <c r="K370" s="109"/>
      <c r="L370" s="109"/>
    </row>
    <row r="371" spans="2:12">
      <c r="B371" s="108"/>
      <c r="C371" s="108"/>
      <c r="D371" s="109"/>
      <c r="E371" s="109"/>
      <c r="F371" s="109"/>
      <c r="G371" s="109"/>
      <c r="H371" s="109"/>
      <c r="I371" s="109"/>
      <c r="J371" s="109"/>
      <c r="K371" s="109"/>
      <c r="L371" s="109"/>
    </row>
    <row r="372" spans="2:12">
      <c r="B372" s="108"/>
      <c r="C372" s="108"/>
      <c r="D372" s="109"/>
      <c r="E372" s="109"/>
      <c r="F372" s="109"/>
      <c r="G372" s="109"/>
      <c r="H372" s="109"/>
      <c r="I372" s="109"/>
      <c r="J372" s="109"/>
      <c r="K372" s="109"/>
      <c r="L372" s="109"/>
    </row>
    <row r="373" spans="2:12">
      <c r="B373" s="108"/>
      <c r="C373" s="108"/>
      <c r="D373" s="109"/>
      <c r="E373" s="109"/>
      <c r="F373" s="109"/>
      <c r="G373" s="109"/>
      <c r="H373" s="109"/>
      <c r="I373" s="109"/>
      <c r="J373" s="109"/>
      <c r="K373" s="109"/>
      <c r="L373" s="109"/>
    </row>
    <row r="374" spans="2:12">
      <c r="B374" s="108"/>
      <c r="C374" s="108"/>
      <c r="D374" s="109"/>
      <c r="E374" s="109"/>
      <c r="F374" s="109"/>
      <c r="G374" s="109"/>
      <c r="H374" s="109"/>
      <c r="I374" s="109"/>
      <c r="J374" s="109"/>
      <c r="K374" s="109"/>
      <c r="L374" s="109"/>
    </row>
    <row r="375" spans="2:12">
      <c r="B375" s="108"/>
      <c r="C375" s="108"/>
      <c r="D375" s="109"/>
      <c r="E375" s="109"/>
      <c r="F375" s="109"/>
      <c r="G375" s="109"/>
      <c r="H375" s="109"/>
      <c r="I375" s="109"/>
      <c r="J375" s="109"/>
      <c r="K375" s="109"/>
      <c r="L375" s="109"/>
    </row>
    <row r="376" spans="2:12">
      <c r="B376" s="108"/>
      <c r="C376" s="108"/>
      <c r="D376" s="109"/>
      <c r="E376" s="109"/>
      <c r="F376" s="109"/>
      <c r="G376" s="109"/>
      <c r="H376" s="109"/>
      <c r="I376" s="109"/>
      <c r="J376" s="109"/>
      <c r="K376" s="109"/>
      <c r="L376" s="109"/>
    </row>
    <row r="377" spans="2:12">
      <c r="B377" s="108"/>
      <c r="C377" s="108"/>
      <c r="D377" s="109"/>
      <c r="E377" s="109"/>
      <c r="F377" s="109"/>
      <c r="G377" s="109"/>
      <c r="H377" s="109"/>
      <c r="I377" s="109"/>
      <c r="J377" s="109"/>
      <c r="K377" s="109"/>
      <c r="L377" s="109"/>
    </row>
    <row r="378" spans="2:12">
      <c r="B378" s="108"/>
      <c r="C378" s="108"/>
      <c r="D378" s="109"/>
      <c r="E378" s="109"/>
      <c r="F378" s="109"/>
      <c r="G378" s="109"/>
      <c r="H378" s="109"/>
      <c r="I378" s="109"/>
      <c r="J378" s="109"/>
      <c r="K378" s="109"/>
      <c r="L378" s="109"/>
    </row>
    <row r="379" spans="2:12">
      <c r="B379" s="108"/>
      <c r="C379" s="108"/>
      <c r="D379" s="109"/>
      <c r="E379" s="109"/>
      <c r="F379" s="109"/>
      <c r="G379" s="109"/>
      <c r="H379" s="109"/>
      <c r="I379" s="109"/>
      <c r="J379" s="109"/>
      <c r="K379" s="109"/>
      <c r="L379" s="109"/>
    </row>
    <row r="380" spans="2:12">
      <c r="B380" s="108"/>
      <c r="C380" s="108"/>
      <c r="D380" s="109"/>
      <c r="E380" s="109"/>
      <c r="F380" s="109"/>
      <c r="G380" s="109"/>
      <c r="H380" s="109"/>
      <c r="I380" s="109"/>
      <c r="J380" s="109"/>
      <c r="K380" s="109"/>
      <c r="L380" s="109"/>
    </row>
    <row r="381" spans="2:12">
      <c r="B381" s="108"/>
      <c r="C381" s="108"/>
      <c r="D381" s="109"/>
      <c r="E381" s="109"/>
      <c r="F381" s="109"/>
      <c r="G381" s="109"/>
      <c r="H381" s="109"/>
      <c r="I381" s="109"/>
      <c r="J381" s="109"/>
      <c r="K381" s="109"/>
      <c r="L381" s="109"/>
    </row>
    <row r="382" spans="2:12">
      <c r="B382" s="108"/>
      <c r="C382" s="108"/>
      <c r="D382" s="109"/>
      <c r="E382" s="109"/>
      <c r="F382" s="109"/>
      <c r="G382" s="109"/>
      <c r="H382" s="109"/>
      <c r="I382" s="109"/>
      <c r="J382" s="109"/>
      <c r="K382" s="109"/>
      <c r="L382" s="109"/>
    </row>
    <row r="383" spans="2:12">
      <c r="B383" s="108"/>
      <c r="C383" s="108"/>
      <c r="D383" s="109"/>
      <c r="E383" s="109"/>
      <c r="F383" s="109"/>
      <c r="G383" s="109"/>
      <c r="H383" s="109"/>
      <c r="I383" s="109"/>
      <c r="J383" s="109"/>
      <c r="K383" s="109"/>
      <c r="L383" s="109"/>
    </row>
    <row r="384" spans="2:12">
      <c r="B384" s="108"/>
      <c r="C384" s="108"/>
      <c r="D384" s="109"/>
      <c r="E384" s="109"/>
      <c r="F384" s="109"/>
      <c r="G384" s="109"/>
      <c r="H384" s="109"/>
      <c r="I384" s="109"/>
      <c r="J384" s="109"/>
      <c r="K384" s="109"/>
      <c r="L384" s="109"/>
    </row>
    <row r="385" spans="2:12">
      <c r="B385" s="108"/>
      <c r="C385" s="108"/>
      <c r="D385" s="109"/>
      <c r="E385" s="109"/>
      <c r="F385" s="109"/>
      <c r="G385" s="109"/>
      <c r="H385" s="109"/>
      <c r="I385" s="109"/>
      <c r="J385" s="109"/>
      <c r="K385" s="109"/>
      <c r="L385" s="109"/>
    </row>
    <row r="386" spans="2:12">
      <c r="B386" s="108"/>
      <c r="C386" s="108"/>
      <c r="D386" s="109"/>
      <c r="E386" s="109"/>
      <c r="F386" s="109"/>
      <c r="G386" s="109"/>
      <c r="H386" s="109"/>
      <c r="I386" s="109"/>
      <c r="J386" s="109"/>
      <c r="K386" s="109"/>
      <c r="L386" s="109"/>
    </row>
    <row r="387" spans="2:12">
      <c r="B387" s="108"/>
      <c r="C387" s="108"/>
      <c r="D387" s="109"/>
      <c r="E387" s="109"/>
      <c r="F387" s="109"/>
      <c r="G387" s="109"/>
      <c r="H387" s="109"/>
      <c r="I387" s="109"/>
      <c r="J387" s="109"/>
      <c r="K387" s="109"/>
      <c r="L387" s="109"/>
    </row>
    <row r="388" spans="2:12">
      <c r="B388" s="108"/>
      <c r="C388" s="108"/>
      <c r="D388" s="109"/>
      <c r="E388" s="109"/>
      <c r="F388" s="109"/>
      <c r="G388" s="109"/>
      <c r="H388" s="109"/>
      <c r="I388" s="109"/>
      <c r="J388" s="109"/>
      <c r="K388" s="109"/>
      <c r="L388" s="109"/>
    </row>
    <row r="389" spans="2:12">
      <c r="B389" s="108"/>
      <c r="C389" s="108"/>
      <c r="D389" s="109"/>
      <c r="E389" s="109"/>
      <c r="F389" s="109"/>
      <c r="G389" s="109"/>
      <c r="H389" s="109"/>
      <c r="I389" s="109"/>
      <c r="J389" s="109"/>
      <c r="K389" s="109"/>
      <c r="L389" s="109"/>
    </row>
    <row r="390" spans="2:12">
      <c r="B390" s="108"/>
      <c r="C390" s="108"/>
      <c r="D390" s="109"/>
      <c r="E390" s="109"/>
      <c r="F390" s="109"/>
      <c r="G390" s="109"/>
      <c r="H390" s="109"/>
      <c r="I390" s="109"/>
      <c r="J390" s="109"/>
      <c r="K390" s="109"/>
      <c r="L390" s="109"/>
    </row>
    <row r="391" spans="2:12">
      <c r="B391" s="108"/>
      <c r="C391" s="108"/>
      <c r="D391" s="109"/>
      <c r="E391" s="109"/>
      <c r="F391" s="109"/>
      <c r="G391" s="109"/>
      <c r="H391" s="109"/>
      <c r="I391" s="109"/>
      <c r="J391" s="109"/>
      <c r="K391" s="109"/>
      <c r="L391" s="109"/>
    </row>
    <row r="392" spans="2:12">
      <c r="B392" s="108"/>
      <c r="C392" s="108"/>
      <c r="D392" s="109"/>
      <c r="E392" s="109"/>
      <c r="F392" s="109"/>
      <c r="G392" s="109"/>
      <c r="H392" s="109"/>
      <c r="I392" s="109"/>
      <c r="J392" s="109"/>
      <c r="K392" s="109"/>
      <c r="L392" s="109"/>
    </row>
    <row r="393" spans="2:12">
      <c r="B393" s="108"/>
      <c r="C393" s="108"/>
      <c r="D393" s="109"/>
      <c r="E393" s="109"/>
      <c r="F393" s="109"/>
      <c r="G393" s="109"/>
      <c r="H393" s="109"/>
      <c r="I393" s="109"/>
      <c r="J393" s="109"/>
      <c r="K393" s="109"/>
      <c r="L393" s="109"/>
    </row>
    <row r="394" spans="2:12">
      <c r="B394" s="108"/>
      <c r="C394" s="108"/>
      <c r="D394" s="109"/>
      <c r="E394" s="109"/>
      <c r="F394" s="109"/>
      <c r="G394" s="109"/>
      <c r="H394" s="109"/>
      <c r="I394" s="109"/>
      <c r="J394" s="109"/>
      <c r="K394" s="109"/>
      <c r="L394" s="109"/>
    </row>
    <row r="395" spans="2:12">
      <c r="B395" s="108"/>
      <c r="C395" s="108"/>
      <c r="D395" s="109"/>
      <c r="E395" s="109"/>
      <c r="F395" s="109"/>
      <c r="G395" s="109"/>
      <c r="H395" s="109"/>
      <c r="I395" s="109"/>
      <c r="J395" s="109"/>
      <c r="K395" s="109"/>
      <c r="L395" s="109"/>
    </row>
    <row r="396" spans="2:12">
      <c r="B396" s="108"/>
      <c r="C396" s="108"/>
      <c r="D396" s="109"/>
      <c r="E396" s="109"/>
      <c r="F396" s="109"/>
      <c r="G396" s="109"/>
      <c r="H396" s="109"/>
      <c r="I396" s="109"/>
      <c r="J396" s="109"/>
      <c r="K396" s="109"/>
      <c r="L396" s="109"/>
    </row>
    <row r="397" spans="2:12">
      <c r="B397" s="108"/>
      <c r="C397" s="108"/>
      <c r="D397" s="109"/>
      <c r="E397" s="109"/>
      <c r="F397" s="109"/>
      <c r="G397" s="109"/>
      <c r="H397" s="109"/>
      <c r="I397" s="109"/>
      <c r="J397" s="109"/>
      <c r="K397" s="109"/>
      <c r="L397" s="109"/>
    </row>
    <row r="398" spans="2:12">
      <c r="B398" s="108"/>
      <c r="C398" s="108"/>
      <c r="D398" s="109"/>
      <c r="E398" s="109"/>
      <c r="F398" s="109"/>
      <c r="G398" s="109"/>
      <c r="H398" s="109"/>
      <c r="I398" s="109"/>
      <c r="J398" s="109"/>
      <c r="K398" s="109"/>
      <c r="L398" s="109"/>
    </row>
    <row r="399" spans="2:12">
      <c r="B399" s="108"/>
      <c r="C399" s="108"/>
      <c r="D399" s="109"/>
      <c r="E399" s="109"/>
      <c r="F399" s="109"/>
      <c r="G399" s="109"/>
      <c r="H399" s="109"/>
      <c r="I399" s="109"/>
      <c r="J399" s="109"/>
      <c r="K399" s="109"/>
      <c r="L399" s="109"/>
    </row>
    <row r="400" spans="2:12">
      <c r="B400" s="108"/>
      <c r="C400" s="108"/>
      <c r="D400" s="109"/>
      <c r="E400" s="109"/>
      <c r="F400" s="109"/>
      <c r="G400" s="109"/>
      <c r="H400" s="109"/>
      <c r="I400" s="109"/>
      <c r="J400" s="109"/>
      <c r="K400" s="109"/>
      <c r="L400" s="109"/>
    </row>
    <row r="401" spans="2:12">
      <c r="B401" s="108"/>
      <c r="C401" s="108"/>
      <c r="D401" s="109"/>
      <c r="E401" s="109"/>
      <c r="F401" s="109"/>
      <c r="G401" s="109"/>
      <c r="H401" s="109"/>
      <c r="I401" s="109"/>
      <c r="J401" s="109"/>
      <c r="K401" s="109"/>
      <c r="L401" s="109"/>
    </row>
    <row r="402" spans="2:12">
      <c r="B402" s="108"/>
      <c r="C402" s="108"/>
      <c r="D402" s="109"/>
      <c r="E402" s="109"/>
      <c r="F402" s="109"/>
      <c r="G402" s="109"/>
      <c r="H402" s="109"/>
      <c r="I402" s="109"/>
      <c r="J402" s="109"/>
      <c r="K402" s="109"/>
      <c r="L402" s="109"/>
    </row>
    <row r="403" spans="2:12">
      <c r="B403" s="108"/>
      <c r="C403" s="108"/>
      <c r="D403" s="109"/>
      <c r="E403" s="109"/>
      <c r="F403" s="109"/>
      <c r="G403" s="109"/>
      <c r="H403" s="109"/>
      <c r="I403" s="109"/>
      <c r="J403" s="109"/>
      <c r="K403" s="109"/>
      <c r="L403" s="109"/>
    </row>
    <row r="404" spans="2:12">
      <c r="B404" s="108"/>
      <c r="C404" s="108"/>
      <c r="D404" s="109"/>
      <c r="E404" s="109"/>
      <c r="F404" s="109"/>
      <c r="G404" s="109"/>
      <c r="H404" s="109"/>
      <c r="I404" s="109"/>
      <c r="J404" s="109"/>
      <c r="K404" s="109"/>
      <c r="L404" s="109"/>
    </row>
    <row r="405" spans="2:12">
      <c r="B405" s="108"/>
      <c r="C405" s="108"/>
      <c r="D405" s="109"/>
      <c r="E405" s="109"/>
      <c r="F405" s="109"/>
      <c r="G405" s="109"/>
      <c r="H405" s="109"/>
      <c r="I405" s="109"/>
      <c r="J405" s="109"/>
      <c r="K405" s="109"/>
      <c r="L405" s="109"/>
    </row>
    <row r="406" spans="2:12">
      <c r="B406" s="108"/>
      <c r="C406" s="108"/>
      <c r="D406" s="109"/>
      <c r="E406" s="109"/>
      <c r="F406" s="109"/>
      <c r="G406" s="109"/>
      <c r="H406" s="109"/>
      <c r="I406" s="109"/>
      <c r="J406" s="109"/>
      <c r="K406" s="109"/>
      <c r="L406" s="109"/>
    </row>
    <row r="407" spans="2:12">
      <c r="B407" s="108"/>
      <c r="C407" s="108"/>
      <c r="D407" s="109"/>
      <c r="E407" s="109"/>
      <c r="F407" s="109"/>
      <c r="G407" s="109"/>
      <c r="H407" s="109"/>
      <c r="I407" s="109"/>
      <c r="J407" s="109"/>
      <c r="K407" s="109"/>
      <c r="L407" s="109"/>
    </row>
    <row r="408" spans="2:12">
      <c r="B408" s="108"/>
      <c r="C408" s="108"/>
      <c r="D408" s="109"/>
      <c r="E408" s="109"/>
      <c r="F408" s="109"/>
      <c r="G408" s="109"/>
      <c r="H408" s="109"/>
      <c r="I408" s="109"/>
      <c r="J408" s="109"/>
      <c r="K408" s="109"/>
      <c r="L408" s="109"/>
    </row>
    <row r="409" spans="2:12">
      <c r="B409" s="108"/>
      <c r="C409" s="108"/>
      <c r="D409" s="109"/>
      <c r="E409" s="109"/>
      <c r="F409" s="109"/>
      <c r="G409" s="109"/>
      <c r="H409" s="109"/>
      <c r="I409" s="109"/>
      <c r="J409" s="109"/>
      <c r="K409" s="109"/>
      <c r="L409" s="109"/>
    </row>
    <row r="410" spans="2:12">
      <c r="B410" s="108"/>
      <c r="C410" s="108"/>
      <c r="D410" s="109"/>
      <c r="E410" s="109"/>
      <c r="F410" s="109"/>
      <c r="G410" s="109"/>
      <c r="H410" s="109"/>
      <c r="I410" s="109"/>
      <c r="J410" s="109"/>
      <c r="K410" s="109"/>
      <c r="L410" s="109"/>
    </row>
    <row r="411" spans="2:12">
      <c r="B411" s="108"/>
      <c r="C411" s="108"/>
      <c r="D411" s="109"/>
      <c r="E411" s="109"/>
      <c r="F411" s="109"/>
      <c r="G411" s="109"/>
      <c r="H411" s="109"/>
      <c r="I411" s="109"/>
      <c r="J411" s="109"/>
      <c r="K411" s="109"/>
      <c r="L411" s="109"/>
    </row>
    <row r="412" spans="2:12">
      <c r="B412" s="108"/>
      <c r="C412" s="108"/>
      <c r="D412" s="109"/>
      <c r="E412" s="109"/>
      <c r="F412" s="109"/>
      <c r="G412" s="109"/>
      <c r="H412" s="109"/>
      <c r="I412" s="109"/>
      <c r="J412" s="109"/>
      <c r="K412" s="109"/>
      <c r="L412" s="109"/>
    </row>
    <row r="413" spans="2:12">
      <c r="B413" s="108"/>
      <c r="C413" s="108"/>
      <c r="D413" s="109"/>
      <c r="E413" s="109"/>
      <c r="F413" s="109"/>
      <c r="G413" s="109"/>
      <c r="H413" s="109"/>
      <c r="I413" s="109"/>
      <c r="J413" s="109"/>
      <c r="K413" s="109"/>
      <c r="L413" s="109"/>
    </row>
    <row r="414" spans="2:12">
      <c r="B414" s="108"/>
      <c r="C414" s="108"/>
      <c r="D414" s="109"/>
      <c r="E414" s="109"/>
      <c r="F414" s="109"/>
      <c r="G414" s="109"/>
      <c r="H414" s="109"/>
      <c r="I414" s="109"/>
      <c r="J414" s="109"/>
      <c r="K414" s="109"/>
      <c r="L414" s="109"/>
    </row>
    <row r="415" spans="2:12">
      <c r="B415" s="108"/>
      <c r="C415" s="108"/>
      <c r="D415" s="109"/>
      <c r="E415" s="109"/>
      <c r="F415" s="109"/>
      <c r="G415" s="109"/>
      <c r="H415" s="109"/>
      <c r="I415" s="109"/>
      <c r="J415" s="109"/>
      <c r="K415" s="109"/>
      <c r="L415" s="109"/>
    </row>
    <row r="416" spans="2:12">
      <c r="B416" s="108"/>
      <c r="C416" s="108"/>
      <c r="D416" s="109"/>
      <c r="E416" s="109"/>
      <c r="F416" s="109"/>
      <c r="G416" s="109"/>
      <c r="H416" s="109"/>
      <c r="I416" s="109"/>
      <c r="J416" s="109"/>
      <c r="K416" s="109"/>
      <c r="L416" s="109"/>
    </row>
    <row r="417" spans="2:12">
      <c r="B417" s="108"/>
      <c r="C417" s="108"/>
      <c r="D417" s="109"/>
      <c r="E417" s="109"/>
      <c r="F417" s="109"/>
      <c r="G417" s="109"/>
      <c r="H417" s="109"/>
      <c r="I417" s="109"/>
      <c r="J417" s="109"/>
      <c r="K417" s="109"/>
      <c r="L417" s="109"/>
    </row>
    <row r="418" spans="2:12">
      <c r="B418" s="108"/>
      <c r="C418" s="108"/>
      <c r="D418" s="109"/>
      <c r="E418" s="109"/>
      <c r="F418" s="109"/>
      <c r="G418" s="109"/>
      <c r="H418" s="109"/>
      <c r="I418" s="109"/>
      <c r="J418" s="109"/>
      <c r="K418" s="109"/>
      <c r="L418" s="109"/>
    </row>
    <row r="419" spans="2:12">
      <c r="B419" s="108"/>
      <c r="C419" s="108"/>
      <c r="D419" s="109"/>
      <c r="E419" s="109"/>
      <c r="F419" s="109"/>
      <c r="G419" s="109"/>
      <c r="H419" s="109"/>
      <c r="I419" s="109"/>
      <c r="J419" s="109"/>
      <c r="K419" s="109"/>
      <c r="L419" s="109"/>
    </row>
    <row r="420" spans="2:12">
      <c r="B420" s="108"/>
      <c r="C420" s="108"/>
      <c r="D420" s="109"/>
      <c r="E420" s="109"/>
      <c r="F420" s="109"/>
      <c r="G420" s="109"/>
      <c r="H420" s="109"/>
      <c r="I420" s="109"/>
      <c r="J420" s="109"/>
      <c r="K420" s="109"/>
      <c r="L420" s="109"/>
    </row>
    <row r="421" spans="2:12">
      <c r="B421" s="108"/>
      <c r="C421" s="108"/>
      <c r="D421" s="109"/>
      <c r="E421" s="109"/>
      <c r="F421" s="109"/>
      <c r="G421" s="109"/>
      <c r="H421" s="109"/>
      <c r="I421" s="109"/>
      <c r="J421" s="109"/>
      <c r="K421" s="109"/>
      <c r="L421" s="109"/>
    </row>
    <row r="422" spans="2:12">
      <c r="B422" s="108"/>
      <c r="C422" s="108"/>
      <c r="D422" s="109"/>
      <c r="E422" s="109"/>
      <c r="F422" s="109"/>
      <c r="G422" s="109"/>
      <c r="H422" s="109"/>
      <c r="I422" s="109"/>
      <c r="J422" s="109"/>
      <c r="K422" s="109"/>
      <c r="L422" s="109"/>
    </row>
    <row r="423" spans="2:12">
      <c r="B423" s="108"/>
      <c r="C423" s="108"/>
      <c r="D423" s="109"/>
      <c r="E423" s="109"/>
      <c r="F423" s="109"/>
      <c r="G423" s="109"/>
      <c r="H423" s="109"/>
      <c r="I423" s="109"/>
      <c r="J423" s="109"/>
      <c r="K423" s="109"/>
      <c r="L423" s="109"/>
    </row>
    <row r="424" spans="2:12">
      <c r="B424" s="108"/>
      <c r="C424" s="108"/>
      <c r="D424" s="109"/>
      <c r="E424" s="109"/>
      <c r="F424" s="109"/>
      <c r="G424" s="109"/>
      <c r="H424" s="109"/>
      <c r="I424" s="109"/>
      <c r="J424" s="109"/>
      <c r="K424" s="109"/>
      <c r="L424" s="109"/>
    </row>
    <row r="425" spans="2:12">
      <c r="B425" s="108"/>
      <c r="C425" s="108"/>
      <c r="D425" s="109"/>
      <c r="E425" s="109"/>
      <c r="F425" s="109"/>
      <c r="G425" s="109"/>
      <c r="H425" s="109"/>
      <c r="I425" s="109"/>
      <c r="J425" s="109"/>
      <c r="K425" s="109"/>
      <c r="L425" s="109"/>
    </row>
    <row r="426" spans="2:12">
      <c r="B426" s="108"/>
      <c r="C426" s="108"/>
      <c r="D426" s="109"/>
      <c r="E426" s="109"/>
      <c r="F426" s="109"/>
      <c r="G426" s="109"/>
      <c r="H426" s="109"/>
      <c r="I426" s="109"/>
      <c r="J426" s="109"/>
      <c r="K426" s="109"/>
      <c r="L426" s="109"/>
    </row>
    <row r="427" spans="2:12">
      <c r="B427" s="108"/>
      <c r="C427" s="108"/>
      <c r="D427" s="109"/>
      <c r="E427" s="109"/>
      <c r="F427" s="109"/>
      <c r="G427" s="109"/>
      <c r="H427" s="109"/>
      <c r="I427" s="109"/>
      <c r="J427" s="109"/>
      <c r="K427" s="109"/>
      <c r="L427" s="109"/>
    </row>
    <row r="428" spans="2:12">
      <c r="B428" s="108"/>
      <c r="C428" s="108"/>
      <c r="D428" s="109"/>
      <c r="E428" s="109"/>
      <c r="F428" s="109"/>
      <c r="G428" s="109"/>
      <c r="H428" s="109"/>
      <c r="I428" s="109"/>
      <c r="J428" s="109"/>
      <c r="K428" s="109"/>
      <c r="L428" s="109"/>
    </row>
    <row r="429" spans="2:12">
      <c r="B429" s="108"/>
      <c r="C429" s="108"/>
      <c r="D429" s="109"/>
      <c r="E429" s="109"/>
      <c r="F429" s="109"/>
      <c r="G429" s="109"/>
      <c r="H429" s="109"/>
      <c r="I429" s="109"/>
      <c r="J429" s="109"/>
      <c r="K429" s="109"/>
      <c r="L429" s="109"/>
    </row>
    <row r="430" spans="2:12">
      <c r="B430" s="108"/>
      <c r="C430" s="108"/>
      <c r="D430" s="109"/>
      <c r="E430" s="109"/>
      <c r="F430" s="109"/>
      <c r="G430" s="109"/>
      <c r="H430" s="109"/>
      <c r="I430" s="109"/>
      <c r="J430" s="109"/>
      <c r="K430" s="109"/>
      <c r="L430" s="109"/>
    </row>
    <row r="431" spans="2:12">
      <c r="B431" s="108"/>
      <c r="C431" s="108"/>
      <c r="D431" s="109"/>
      <c r="E431" s="109"/>
      <c r="F431" s="109"/>
      <c r="G431" s="109"/>
      <c r="H431" s="109"/>
      <c r="I431" s="109"/>
      <c r="J431" s="109"/>
      <c r="K431" s="109"/>
      <c r="L431" s="109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A1:A1048576 B21:B1048576 C5:C1048576 B1:B11 B13:B19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3">
      <c r="B1" s="46" t="s">
        <v>135</v>
      </c>
      <c r="C1" s="67" t="s" vm="1">
        <v>209</v>
      </c>
    </row>
    <row r="2" spans="2:13">
      <c r="B2" s="46" t="s">
        <v>134</v>
      </c>
      <c r="C2" s="67" t="s">
        <v>210</v>
      </c>
    </row>
    <row r="3" spans="2:13">
      <c r="B3" s="46" t="s">
        <v>136</v>
      </c>
      <c r="C3" s="67" t="s">
        <v>211</v>
      </c>
    </row>
    <row r="4" spans="2:13">
      <c r="B4" s="46" t="s">
        <v>137</v>
      </c>
      <c r="C4" s="67">
        <v>2144</v>
      </c>
    </row>
    <row r="6" spans="2:13" ht="26.25" customHeight="1">
      <c r="B6" s="145" t="s">
        <v>160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13" ht="26.25" customHeight="1">
      <c r="B7" s="145" t="s">
        <v>88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  <c r="M7" s="3"/>
    </row>
    <row r="8" spans="2:13" s="3" customFormat="1" ht="78.75">
      <c r="B8" s="21" t="s">
        <v>109</v>
      </c>
      <c r="C8" s="29" t="s">
        <v>43</v>
      </c>
      <c r="D8" s="29" t="s">
        <v>112</v>
      </c>
      <c r="E8" s="29" t="s">
        <v>61</v>
      </c>
      <c r="F8" s="29" t="s">
        <v>96</v>
      </c>
      <c r="G8" s="29" t="s">
        <v>187</v>
      </c>
      <c r="H8" s="29" t="s">
        <v>186</v>
      </c>
      <c r="I8" s="29" t="s">
        <v>57</v>
      </c>
      <c r="J8" s="29" t="s">
        <v>54</v>
      </c>
      <c r="K8" s="29" t="s">
        <v>138</v>
      </c>
      <c r="L8" s="30" t="s">
        <v>140</v>
      </c>
    </row>
    <row r="9" spans="2:13" s="3" customFormat="1">
      <c r="B9" s="14"/>
      <c r="C9" s="29"/>
      <c r="D9" s="29"/>
      <c r="E9" s="29"/>
      <c r="F9" s="29"/>
      <c r="G9" s="15" t="s">
        <v>194</v>
      </c>
      <c r="H9" s="15"/>
      <c r="I9" s="15" t="s">
        <v>190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13" t="s">
        <v>1546</v>
      </c>
      <c r="C11" s="87"/>
      <c r="D11" s="87"/>
      <c r="E11" s="87"/>
      <c r="F11" s="87"/>
      <c r="G11" s="87"/>
      <c r="H11" s="87"/>
      <c r="I11" s="114">
        <v>0</v>
      </c>
      <c r="J11" s="87"/>
      <c r="K11" s="115">
        <v>0</v>
      </c>
      <c r="L11" s="115">
        <v>0</v>
      </c>
    </row>
    <row r="12" spans="2:13">
      <c r="B12" s="116" t="s">
        <v>202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2:13">
      <c r="B13" s="116" t="s">
        <v>105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2:13">
      <c r="B14" s="116" t="s">
        <v>185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2:13">
      <c r="B15" s="116" t="s">
        <v>193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2:13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2:12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2:12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108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</row>
    <row r="112" spans="2:12">
      <c r="B112" s="108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</row>
    <row r="113" spans="2:12">
      <c r="B113" s="108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</row>
    <row r="114" spans="2:12">
      <c r="B114" s="108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</row>
    <row r="115" spans="2:12">
      <c r="B115" s="108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</row>
    <row r="116" spans="2:12">
      <c r="B116" s="108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</row>
    <row r="117" spans="2:12">
      <c r="B117" s="108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</row>
    <row r="118" spans="2:12">
      <c r="B118" s="108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</row>
    <row r="119" spans="2:12"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</row>
    <row r="120" spans="2:12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</row>
    <row r="121" spans="2:12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</row>
    <row r="122" spans="2:12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</row>
    <row r="123" spans="2:12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</row>
    <row r="124" spans="2:12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</row>
    <row r="125" spans="2:12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</row>
    <row r="126" spans="2:12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</row>
    <row r="127" spans="2:12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</row>
    <row r="128" spans="2:12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</row>
    <row r="129" spans="2:12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</row>
    <row r="130" spans="2:12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</row>
    <row r="131" spans="2:12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</row>
    <row r="132" spans="2:12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</row>
    <row r="133" spans="2:12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</row>
    <row r="134" spans="2:12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</row>
    <row r="135" spans="2:12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</row>
    <row r="136" spans="2:12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</row>
    <row r="137" spans="2:12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</row>
    <row r="138" spans="2:12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</row>
    <row r="139" spans="2:12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</row>
    <row r="140" spans="2:12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</row>
    <row r="141" spans="2:12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</row>
    <row r="142" spans="2:12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</row>
    <row r="143" spans="2:12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</row>
    <row r="144" spans="2:12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</row>
    <row r="145" spans="2:12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</row>
    <row r="146" spans="2:12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</row>
    <row r="147" spans="2:12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</row>
    <row r="148" spans="2:12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</row>
    <row r="149" spans="2:12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</row>
    <row r="150" spans="2:12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</row>
    <row r="151" spans="2:12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</row>
    <row r="152" spans="2:12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</row>
    <row r="153" spans="2:12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</row>
    <row r="154" spans="2:12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</row>
    <row r="155" spans="2:12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</row>
    <row r="156" spans="2:12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</row>
    <row r="157" spans="2:12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</row>
    <row r="158" spans="2:12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</row>
    <row r="159" spans="2:12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</row>
    <row r="160" spans="2:12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</row>
    <row r="161" spans="2:12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</row>
    <row r="162" spans="2:12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</row>
    <row r="163" spans="2:12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</row>
    <row r="164" spans="2:12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</row>
    <row r="165" spans="2:12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</row>
    <row r="166" spans="2:12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</row>
    <row r="167" spans="2:12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</row>
    <row r="168" spans="2:12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</row>
    <row r="169" spans="2:12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</row>
    <row r="170" spans="2:12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</row>
    <row r="171" spans="2:12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</row>
    <row r="172" spans="2:12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</row>
    <row r="173" spans="2:12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</row>
    <row r="174" spans="2:12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</row>
    <row r="175" spans="2:12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</row>
    <row r="176" spans="2:12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</row>
    <row r="177" spans="2:12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</row>
    <row r="178" spans="2:12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</row>
    <row r="179" spans="2:12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</row>
    <row r="180" spans="2:12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</row>
    <row r="181" spans="2:12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</row>
    <row r="182" spans="2:12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</row>
    <row r="183" spans="2:12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</row>
    <row r="184" spans="2:12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</row>
    <row r="185" spans="2:12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</row>
    <row r="186" spans="2:12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</row>
    <row r="187" spans="2:12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</row>
    <row r="188" spans="2:12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</row>
    <row r="189" spans="2:12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</row>
    <row r="190" spans="2:12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</row>
    <row r="191" spans="2:12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</row>
    <row r="192" spans="2:12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</row>
    <row r="193" spans="2:12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</row>
    <row r="194" spans="2:12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</row>
    <row r="195" spans="2:12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</row>
    <row r="196" spans="2:12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</row>
    <row r="197" spans="2:12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</row>
    <row r="198" spans="2:12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</row>
    <row r="199" spans="2:12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</row>
    <row r="200" spans="2:12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</row>
    <row r="201" spans="2:12">
      <c r="B201" s="108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</row>
    <row r="202" spans="2:12">
      <c r="B202" s="108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</row>
    <row r="203" spans="2:12"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</row>
    <row r="204" spans="2:12">
      <c r="B204" s="108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</row>
    <row r="205" spans="2:12"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</row>
    <row r="206" spans="2:12">
      <c r="B206" s="108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</row>
    <row r="207" spans="2:12">
      <c r="B207" s="108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</row>
    <row r="208" spans="2:12">
      <c r="B208" s="108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</row>
    <row r="209" spans="2:12">
      <c r="B209" s="108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</row>
    <row r="210" spans="2:12">
      <c r="B210" s="108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</row>
    <row r="211" spans="2:12">
      <c r="B211" s="108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</row>
    <row r="212" spans="2:12">
      <c r="B212" s="108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</row>
    <row r="213" spans="2:12">
      <c r="B213" s="108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</row>
    <row r="214" spans="2:12">
      <c r="B214" s="108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</row>
    <row r="215" spans="2:12">
      <c r="B215" s="108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</row>
    <row r="216" spans="2:12">
      <c r="B216" s="108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</row>
    <row r="217" spans="2:12">
      <c r="B217" s="108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</row>
    <row r="218" spans="2:12">
      <c r="B218" s="108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</row>
    <row r="219" spans="2:12">
      <c r="B219" s="108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</row>
    <row r="220" spans="2:12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</row>
    <row r="221" spans="2:12">
      <c r="B221" s="108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</row>
    <row r="222" spans="2:12">
      <c r="B222" s="108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</row>
    <row r="223" spans="2:12">
      <c r="B223" s="108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</row>
    <row r="224" spans="2:12">
      <c r="B224" s="108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</row>
    <row r="225" spans="2:12">
      <c r="B225" s="108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</row>
    <row r="226" spans="2:12">
      <c r="B226" s="108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</row>
    <row r="227" spans="2:12">
      <c r="B227" s="108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</row>
    <row r="228" spans="2:12">
      <c r="B228" s="108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</row>
    <row r="229" spans="2:12">
      <c r="B229" s="108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</row>
    <row r="230" spans="2:12">
      <c r="B230" s="108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</row>
    <row r="231" spans="2:12">
      <c r="B231" s="108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</row>
    <row r="232" spans="2:12">
      <c r="B232" s="108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</row>
    <row r="233" spans="2:12">
      <c r="B233" s="108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</row>
    <row r="234" spans="2:12">
      <c r="B234" s="108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</row>
    <row r="235" spans="2:12">
      <c r="B235" s="108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</row>
    <row r="236" spans="2:12">
      <c r="B236" s="108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</row>
    <row r="237" spans="2:12">
      <c r="B237" s="108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</row>
    <row r="238" spans="2:12">
      <c r="B238" s="108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</row>
    <row r="239" spans="2:12">
      <c r="B239" s="108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</row>
    <row r="240" spans="2:12">
      <c r="B240" s="108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</row>
    <row r="241" spans="2:12">
      <c r="B241" s="108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</row>
    <row r="242" spans="2:12">
      <c r="B242" s="108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</row>
    <row r="243" spans="2:12">
      <c r="B243" s="108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</row>
    <row r="244" spans="2:12">
      <c r="B244" s="108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</row>
    <row r="245" spans="2:12">
      <c r="B245" s="108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</row>
    <row r="246" spans="2:12">
      <c r="B246" s="108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</row>
    <row r="247" spans="2:12">
      <c r="B247" s="108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</row>
    <row r="248" spans="2:12">
      <c r="B248" s="108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</row>
    <row r="249" spans="2:12">
      <c r="B249" s="108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</row>
    <row r="250" spans="2:12">
      <c r="B250" s="108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</row>
    <row r="251" spans="2:12">
      <c r="B251" s="108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</row>
    <row r="252" spans="2:12">
      <c r="B252" s="108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</row>
    <row r="253" spans="2:12">
      <c r="B253" s="108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</row>
    <row r="254" spans="2:12">
      <c r="B254" s="108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</row>
    <row r="255" spans="2:12">
      <c r="B255" s="108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</row>
    <row r="256" spans="2:12">
      <c r="B256" s="108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</row>
    <row r="257" spans="2:12">
      <c r="B257" s="108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</row>
    <row r="258" spans="2:12">
      <c r="B258" s="108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</row>
    <row r="259" spans="2:12">
      <c r="B259" s="108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</row>
    <row r="260" spans="2:12">
      <c r="B260" s="108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</row>
    <row r="261" spans="2:12">
      <c r="B261" s="108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</row>
    <row r="262" spans="2:12">
      <c r="B262" s="108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</row>
    <row r="263" spans="2:12">
      <c r="B263" s="108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</row>
    <row r="264" spans="2:12">
      <c r="B264" s="108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</row>
    <row r="265" spans="2:12">
      <c r="B265" s="108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</row>
    <row r="266" spans="2:12">
      <c r="B266" s="108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</row>
    <row r="267" spans="2:12">
      <c r="B267" s="108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</row>
    <row r="268" spans="2:12">
      <c r="B268" s="108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</row>
    <row r="269" spans="2:12">
      <c r="B269" s="108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</row>
    <row r="270" spans="2:12">
      <c r="B270" s="108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</row>
    <row r="271" spans="2:12">
      <c r="B271" s="108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</row>
    <row r="272" spans="2:12">
      <c r="B272" s="108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</row>
    <row r="273" spans="2:12">
      <c r="B273" s="108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</row>
    <row r="274" spans="2:12">
      <c r="B274" s="108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</row>
    <row r="275" spans="2:12">
      <c r="B275" s="108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</row>
    <row r="276" spans="2:12">
      <c r="B276" s="108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</row>
    <row r="277" spans="2:12">
      <c r="B277" s="108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</row>
    <row r="278" spans="2:12">
      <c r="B278" s="108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</row>
    <row r="279" spans="2:12">
      <c r="B279" s="108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</row>
    <row r="280" spans="2:12">
      <c r="B280" s="108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</row>
    <row r="281" spans="2:12">
      <c r="B281" s="108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</row>
    <row r="282" spans="2:12">
      <c r="B282" s="108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</row>
    <row r="283" spans="2:12">
      <c r="B283" s="108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</row>
    <row r="284" spans="2:12">
      <c r="B284" s="108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</row>
    <row r="285" spans="2:12">
      <c r="B285" s="108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</row>
    <row r="286" spans="2:12">
      <c r="B286" s="108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</row>
    <row r="287" spans="2:12">
      <c r="B287" s="108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</row>
    <row r="288" spans="2:12">
      <c r="B288" s="108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</row>
    <row r="289" spans="2:12">
      <c r="B289" s="108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</row>
    <row r="290" spans="2:12">
      <c r="B290" s="108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</row>
    <row r="291" spans="2:12">
      <c r="B291" s="108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</row>
    <row r="292" spans="2:12">
      <c r="B292" s="108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</row>
    <row r="293" spans="2:12">
      <c r="B293" s="108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</row>
    <row r="294" spans="2:12">
      <c r="B294" s="108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</row>
    <row r="295" spans="2:12">
      <c r="B295" s="108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</row>
    <row r="296" spans="2:12">
      <c r="B296" s="108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</row>
    <row r="297" spans="2:12">
      <c r="B297" s="108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</row>
    <row r="298" spans="2:12">
      <c r="B298" s="108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</row>
    <row r="299" spans="2:12">
      <c r="B299" s="108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</row>
    <row r="300" spans="2:12">
      <c r="B300" s="108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</row>
    <row r="301" spans="2:12">
      <c r="B301" s="108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</row>
    <row r="302" spans="2:12">
      <c r="B302" s="108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</row>
    <row r="303" spans="2:12">
      <c r="B303" s="108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</row>
    <row r="304" spans="2:12">
      <c r="B304" s="108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</row>
    <row r="305" spans="2:12">
      <c r="B305" s="108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</row>
    <row r="306" spans="2:12">
      <c r="B306" s="108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</row>
    <row r="307" spans="2:12">
      <c r="B307" s="108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</row>
    <row r="308" spans="2:12">
      <c r="B308" s="108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</row>
    <row r="309" spans="2:12">
      <c r="B309" s="108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</row>
    <row r="310" spans="2:12">
      <c r="B310" s="108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</row>
    <row r="311" spans="2:12">
      <c r="B311" s="108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</row>
    <row r="312" spans="2:12">
      <c r="B312" s="108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</row>
    <row r="313" spans="2:12">
      <c r="B313" s="108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</row>
    <row r="314" spans="2:12">
      <c r="B314" s="108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</row>
    <row r="315" spans="2:12">
      <c r="B315" s="108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</row>
    <row r="316" spans="2:12">
      <c r="B316" s="108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</row>
    <row r="317" spans="2:12">
      <c r="B317" s="108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</row>
    <row r="318" spans="2:12">
      <c r="B318" s="108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</row>
    <row r="319" spans="2:12">
      <c r="B319" s="108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</row>
    <row r="320" spans="2:12">
      <c r="B320" s="108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</row>
    <row r="321" spans="2:12">
      <c r="B321" s="108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</row>
    <row r="322" spans="2:12">
      <c r="B322" s="108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</row>
    <row r="323" spans="2:12">
      <c r="B323" s="108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</row>
    <row r="324" spans="2:12">
      <c r="B324" s="108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</row>
    <row r="325" spans="2:12">
      <c r="B325" s="108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</row>
    <row r="326" spans="2:12">
      <c r="B326" s="108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</row>
    <row r="327" spans="2:12">
      <c r="B327" s="108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</row>
    <row r="328" spans="2:12">
      <c r="B328" s="108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</row>
    <row r="329" spans="2:12">
      <c r="B329" s="108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</row>
    <row r="330" spans="2:12">
      <c r="B330" s="108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</row>
    <row r="331" spans="2:12">
      <c r="B331" s="108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</row>
    <row r="332" spans="2:12">
      <c r="B332" s="108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</row>
    <row r="333" spans="2:12">
      <c r="B333" s="108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</row>
    <row r="334" spans="2:12">
      <c r="B334" s="108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</row>
    <row r="335" spans="2:12">
      <c r="B335" s="108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</row>
    <row r="336" spans="2:12">
      <c r="B336" s="108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</row>
    <row r="337" spans="2:12">
      <c r="B337" s="108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</row>
    <row r="338" spans="2:12">
      <c r="B338" s="108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</row>
    <row r="339" spans="2:12">
      <c r="B339" s="108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</row>
    <row r="340" spans="2:12">
      <c r="B340" s="108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</row>
    <row r="341" spans="2:12">
      <c r="B341" s="108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</row>
    <row r="342" spans="2:12">
      <c r="B342" s="108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</row>
    <row r="343" spans="2:12">
      <c r="B343" s="108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</row>
    <row r="344" spans="2:12">
      <c r="B344" s="108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</row>
    <row r="345" spans="2:12">
      <c r="B345" s="108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</row>
    <row r="346" spans="2:12">
      <c r="B346" s="108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</row>
    <row r="347" spans="2:12">
      <c r="B347" s="108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</row>
    <row r="348" spans="2:12">
      <c r="B348" s="108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</row>
    <row r="349" spans="2:12">
      <c r="B349" s="108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</row>
    <row r="350" spans="2:12">
      <c r="B350" s="108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</row>
    <row r="351" spans="2:12">
      <c r="B351" s="108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</row>
    <row r="352" spans="2:12">
      <c r="B352" s="108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</row>
    <row r="353" spans="2:12">
      <c r="B353" s="108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</row>
    <row r="354" spans="2:12">
      <c r="B354" s="108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</row>
    <row r="355" spans="2:12">
      <c r="B355" s="108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</row>
    <row r="356" spans="2:12">
      <c r="B356" s="108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</row>
    <row r="357" spans="2:12">
      <c r="B357" s="108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</row>
    <row r="358" spans="2:12">
      <c r="B358" s="108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</row>
    <row r="359" spans="2:12">
      <c r="B359" s="108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</row>
    <row r="360" spans="2:12">
      <c r="B360" s="108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</row>
    <row r="361" spans="2:12">
      <c r="B361" s="108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</row>
    <row r="362" spans="2:12">
      <c r="B362" s="108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</row>
    <row r="363" spans="2:12">
      <c r="B363" s="108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</row>
    <row r="364" spans="2:12">
      <c r="B364" s="108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</row>
    <row r="365" spans="2:12">
      <c r="B365" s="108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</row>
    <row r="366" spans="2:12">
      <c r="B366" s="108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</row>
    <row r="367" spans="2:12">
      <c r="B367" s="108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</row>
    <row r="368" spans="2:12">
      <c r="B368" s="108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</row>
    <row r="369" spans="2:12">
      <c r="B369" s="108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</row>
    <row r="370" spans="2:12">
      <c r="B370" s="108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</row>
    <row r="371" spans="2:12">
      <c r="B371" s="108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</row>
    <row r="372" spans="2:12">
      <c r="B372" s="108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</row>
    <row r="373" spans="2:12">
      <c r="B373" s="108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</row>
    <row r="374" spans="2:12">
      <c r="B374" s="108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</row>
    <row r="375" spans="2:12">
      <c r="B375" s="108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</row>
    <row r="376" spans="2:12">
      <c r="B376" s="108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</row>
    <row r="377" spans="2:12">
      <c r="B377" s="108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</row>
    <row r="378" spans="2:12">
      <c r="B378" s="108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</row>
    <row r="379" spans="2:12">
      <c r="B379" s="108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</row>
    <row r="380" spans="2:12">
      <c r="B380" s="108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</row>
    <row r="381" spans="2:12">
      <c r="B381" s="108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</row>
    <row r="382" spans="2:12">
      <c r="B382" s="108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</row>
    <row r="383" spans="2:12">
      <c r="B383" s="108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</row>
    <row r="384" spans="2:12">
      <c r="B384" s="108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</row>
    <row r="385" spans="2:12">
      <c r="B385" s="108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</row>
    <row r="386" spans="2:12">
      <c r="B386" s="108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</row>
    <row r="387" spans="2:12">
      <c r="B387" s="108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</row>
    <row r="388" spans="2:12">
      <c r="B388" s="108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</row>
    <row r="389" spans="2:12">
      <c r="B389" s="108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</row>
    <row r="390" spans="2:12">
      <c r="B390" s="108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</row>
    <row r="391" spans="2:12">
      <c r="B391" s="108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</row>
    <row r="392" spans="2:12">
      <c r="B392" s="108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</row>
    <row r="393" spans="2:12">
      <c r="B393" s="108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</row>
    <row r="394" spans="2:12">
      <c r="B394" s="108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</row>
    <row r="395" spans="2:12">
      <c r="B395" s="108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</row>
    <row r="396" spans="2:12">
      <c r="B396" s="108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</row>
    <row r="397" spans="2:12">
      <c r="B397" s="108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</row>
    <row r="398" spans="2:12">
      <c r="B398" s="108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</row>
    <row r="399" spans="2:12">
      <c r="B399" s="108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</row>
    <row r="400" spans="2:12">
      <c r="B400" s="108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</row>
    <row r="401" spans="2:12">
      <c r="B401" s="108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</row>
    <row r="402" spans="2:12">
      <c r="B402" s="108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</row>
    <row r="403" spans="2:12">
      <c r="B403" s="108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</row>
    <row r="404" spans="2:12">
      <c r="B404" s="108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</row>
    <row r="405" spans="2:12">
      <c r="B405" s="108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</row>
    <row r="406" spans="2:12">
      <c r="B406" s="108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</row>
    <row r="407" spans="2:12">
      <c r="B407" s="108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</row>
    <row r="408" spans="2:12">
      <c r="B408" s="108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</row>
    <row r="409" spans="2:12">
      <c r="B409" s="108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</row>
    <row r="410" spans="2:12">
      <c r="B410" s="108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</row>
    <row r="411" spans="2:12">
      <c r="B411" s="108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</row>
    <row r="412" spans="2:12">
      <c r="B412" s="108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</row>
    <row r="413" spans="2:12">
      <c r="B413" s="108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</row>
    <row r="414" spans="2:12">
      <c r="B414" s="108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</row>
    <row r="415" spans="2:12">
      <c r="B415" s="108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</row>
    <row r="416" spans="2:12">
      <c r="B416" s="108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</row>
    <row r="417" spans="2:12">
      <c r="B417" s="108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</row>
    <row r="418" spans="2:12">
      <c r="B418" s="108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</row>
    <row r="419" spans="2:12">
      <c r="B419" s="108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</row>
    <row r="420" spans="2:12">
      <c r="B420" s="108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</row>
    <row r="421" spans="2:12">
      <c r="B421" s="108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</row>
    <row r="422" spans="2:12">
      <c r="B422" s="108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</row>
    <row r="423" spans="2:12">
      <c r="B423" s="108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</row>
    <row r="424" spans="2:12">
      <c r="B424" s="108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</row>
    <row r="425" spans="2:12">
      <c r="B425" s="108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</row>
    <row r="426" spans="2:12">
      <c r="B426" s="108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</row>
    <row r="427" spans="2:12">
      <c r="B427" s="108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</row>
    <row r="428" spans="2:12">
      <c r="B428" s="108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</row>
    <row r="429" spans="2:12">
      <c r="B429" s="108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</row>
    <row r="430" spans="2:12">
      <c r="B430" s="108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</row>
    <row r="431" spans="2:12">
      <c r="B431" s="108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</row>
    <row r="432" spans="2:12">
      <c r="B432" s="108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</row>
    <row r="433" spans="2:12">
      <c r="B433" s="108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</row>
    <row r="434" spans="2:12">
      <c r="B434" s="108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</row>
    <row r="435" spans="2:12">
      <c r="B435" s="108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</row>
    <row r="436" spans="2:12">
      <c r="B436" s="108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</row>
    <row r="437" spans="2:12">
      <c r="B437" s="108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</row>
    <row r="438" spans="2:12">
      <c r="B438" s="108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</row>
    <row r="439" spans="2:12">
      <c r="B439" s="108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</row>
    <row r="440" spans="2:12">
      <c r="B440" s="108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</row>
    <row r="441" spans="2:12">
      <c r="B441" s="108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</row>
    <row r="442" spans="2:12">
      <c r="B442" s="108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</row>
    <row r="443" spans="2:12">
      <c r="B443" s="108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</row>
    <row r="444" spans="2:12">
      <c r="B444" s="108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</row>
    <row r="445" spans="2:12">
      <c r="B445" s="108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</row>
    <row r="446" spans="2:12">
      <c r="B446" s="108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</row>
    <row r="447" spans="2:12">
      <c r="B447" s="108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</row>
    <row r="448" spans="2:12">
      <c r="B448" s="108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</row>
    <row r="449" spans="2:12">
      <c r="B449" s="108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</row>
    <row r="450" spans="2:12">
      <c r="B450" s="108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</row>
    <row r="451" spans="2:12">
      <c r="B451" s="108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</row>
    <row r="452" spans="2:12">
      <c r="B452" s="108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</row>
    <row r="453" spans="2:12">
      <c r="B453" s="108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</row>
    <row r="454" spans="2:12">
      <c r="B454" s="108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</row>
    <row r="455" spans="2:12">
      <c r="B455" s="108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</row>
    <row r="456" spans="2:12">
      <c r="B456" s="108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</row>
    <row r="457" spans="2:12">
      <c r="B457" s="108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</row>
    <row r="458" spans="2:12">
      <c r="B458" s="108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</row>
    <row r="459" spans="2:12">
      <c r="B459" s="108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</row>
    <row r="460" spans="2:12">
      <c r="B460" s="108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</row>
    <row r="461" spans="2:12">
      <c r="B461" s="108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</row>
    <row r="462" spans="2:12">
      <c r="B462" s="108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</row>
    <row r="463" spans="2:12">
      <c r="B463" s="108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</row>
    <row r="464" spans="2:12">
      <c r="B464" s="108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</row>
    <row r="465" spans="2:12">
      <c r="B465" s="108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</row>
    <row r="466" spans="2:12">
      <c r="B466" s="108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</row>
    <row r="467" spans="2:12">
      <c r="B467" s="108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</row>
    <row r="468" spans="2:12">
      <c r="B468" s="108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</row>
    <row r="469" spans="2:12">
      <c r="B469" s="108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</row>
    <row r="470" spans="2:12">
      <c r="B470" s="108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</row>
    <row r="471" spans="2:12">
      <c r="B471" s="108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</row>
    <row r="472" spans="2:12">
      <c r="B472" s="108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</row>
    <row r="473" spans="2:12">
      <c r="B473" s="108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</row>
    <row r="474" spans="2:12">
      <c r="B474" s="108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</row>
    <row r="475" spans="2:12">
      <c r="B475" s="108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</row>
    <row r="476" spans="2:12">
      <c r="B476" s="108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</row>
    <row r="477" spans="2:12">
      <c r="B477" s="108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</row>
    <row r="478" spans="2:12">
      <c r="B478" s="108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</row>
    <row r="479" spans="2:12">
      <c r="B479" s="108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</row>
    <row r="480" spans="2:12">
      <c r="B480" s="108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</row>
    <row r="481" spans="2:12">
      <c r="B481" s="108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</row>
    <row r="482" spans="2:12">
      <c r="B482" s="108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</row>
    <row r="483" spans="2:12">
      <c r="B483" s="108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</row>
    <row r="484" spans="2:12">
      <c r="B484" s="108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</row>
    <row r="485" spans="2:12">
      <c r="B485" s="108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</row>
    <row r="486" spans="2:12">
      <c r="B486" s="108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</row>
    <row r="487" spans="2:12">
      <c r="B487" s="108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</row>
    <row r="488" spans="2:12">
      <c r="B488" s="108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</row>
    <row r="489" spans="2:12">
      <c r="B489" s="108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</row>
    <row r="490" spans="2:12">
      <c r="B490" s="108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</row>
    <row r="491" spans="2:12">
      <c r="B491" s="108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</row>
    <row r="492" spans="2:12">
      <c r="B492" s="108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</row>
    <row r="493" spans="2:12">
      <c r="B493" s="108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</row>
    <row r="494" spans="2:12">
      <c r="B494" s="108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</row>
    <row r="495" spans="2:12">
      <c r="B495" s="108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</row>
    <row r="496" spans="2:12">
      <c r="B496" s="108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</row>
    <row r="497" spans="2:12">
      <c r="B497" s="108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</row>
    <row r="498" spans="2:12">
      <c r="B498" s="108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</row>
    <row r="499" spans="2:12">
      <c r="B499" s="108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</row>
    <row r="500" spans="2:12">
      <c r="B500" s="108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</row>
    <row r="501" spans="2:12">
      <c r="B501" s="108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</row>
    <row r="502" spans="2:12">
      <c r="B502" s="108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</row>
    <row r="503" spans="2:12">
      <c r="B503" s="108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</row>
    <row r="504" spans="2:12">
      <c r="B504" s="108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</row>
    <row r="505" spans="2:12">
      <c r="B505" s="108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</row>
    <row r="506" spans="2:12">
      <c r="B506" s="108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</row>
    <row r="507" spans="2:12">
      <c r="B507" s="108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</row>
    <row r="508" spans="2:12">
      <c r="B508" s="108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</row>
    <row r="509" spans="2:12">
      <c r="B509" s="108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</row>
    <row r="510" spans="2:12">
      <c r="B510" s="108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</row>
    <row r="511" spans="2:12">
      <c r="B511" s="108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</row>
    <row r="512" spans="2:12">
      <c r="B512" s="108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</row>
    <row r="513" spans="2:12">
      <c r="B513" s="108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</row>
    <row r="514" spans="2:12">
      <c r="B514" s="108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</row>
    <row r="515" spans="2:12">
      <c r="B515" s="108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</row>
    <row r="516" spans="2:12">
      <c r="B516" s="108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</row>
    <row r="517" spans="2:12">
      <c r="B517" s="108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</row>
    <row r="518" spans="2:12">
      <c r="B518" s="108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</row>
    <row r="519" spans="2:12">
      <c r="B519" s="108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</row>
    <row r="520" spans="2:12">
      <c r="B520" s="108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</row>
    <row r="521" spans="2:12">
      <c r="B521" s="108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</row>
    <row r="522" spans="2:12">
      <c r="B522" s="108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</row>
    <row r="523" spans="2:12">
      <c r="B523" s="108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</row>
    <row r="524" spans="2:12">
      <c r="B524" s="108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</row>
    <row r="525" spans="2:12">
      <c r="B525" s="108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</row>
    <row r="526" spans="2:12">
      <c r="B526" s="108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</row>
    <row r="527" spans="2:12">
      <c r="B527" s="108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</row>
    <row r="528" spans="2:12">
      <c r="B528" s="108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</row>
    <row r="529" spans="2:12">
      <c r="B529" s="108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</row>
    <row r="530" spans="2:12">
      <c r="B530" s="108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</row>
    <row r="531" spans="2:12">
      <c r="B531" s="108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</row>
    <row r="532" spans="2:12">
      <c r="B532" s="108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</row>
    <row r="533" spans="2:12">
      <c r="B533" s="108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</row>
    <row r="534" spans="2:12">
      <c r="B534" s="108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</row>
    <row r="535" spans="2:12">
      <c r="B535" s="108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</row>
    <row r="536" spans="2:12">
      <c r="B536" s="108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</row>
    <row r="537" spans="2:12">
      <c r="B537" s="108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</row>
    <row r="538" spans="2:12">
      <c r="B538" s="108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</row>
    <row r="539" spans="2:12">
      <c r="B539" s="108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</row>
    <row r="540" spans="2:12">
      <c r="B540" s="108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</row>
    <row r="541" spans="2:12">
      <c r="B541" s="108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</row>
    <row r="542" spans="2:12">
      <c r="B542" s="108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</row>
    <row r="543" spans="2:12">
      <c r="B543" s="108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</row>
    <row r="544" spans="2:12">
      <c r="B544" s="108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</row>
    <row r="545" spans="2:12">
      <c r="B545" s="108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</row>
    <row r="546" spans="2:12">
      <c r="B546" s="108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</row>
    <row r="547" spans="2:12">
      <c r="B547" s="108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</row>
    <row r="548" spans="2:12">
      <c r="B548" s="108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</row>
    <row r="549" spans="2:12">
      <c r="B549" s="108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</row>
    <row r="550" spans="2:12">
      <c r="B550" s="108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</row>
    <row r="551" spans="2:12">
      <c r="B551" s="108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</row>
    <row r="552" spans="2:12">
      <c r="B552" s="108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</row>
    <row r="553" spans="2:12">
      <c r="B553" s="108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</row>
    <row r="554" spans="2:12">
      <c r="B554" s="108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</row>
    <row r="555" spans="2:12">
      <c r="B555" s="108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</row>
    <row r="556" spans="2:12">
      <c r="B556" s="108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</row>
    <row r="557" spans="2:12">
      <c r="B557" s="108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</row>
    <row r="558" spans="2:12">
      <c r="B558" s="108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</row>
    <row r="559" spans="2:12">
      <c r="B559" s="108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</row>
    <row r="560" spans="2:12">
      <c r="B560" s="108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</row>
    <row r="561" spans="2:12">
      <c r="B561" s="108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</row>
    <row r="562" spans="2:12">
      <c r="B562" s="108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</row>
    <row r="563" spans="2:12">
      <c r="B563" s="108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</row>
    <row r="564" spans="2:12">
      <c r="B564" s="108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</row>
    <row r="565" spans="2:12">
      <c r="B565" s="108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</row>
    <row r="566" spans="2:12">
      <c r="B566" s="108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</row>
    <row r="567" spans="2:12">
      <c r="B567" s="108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</row>
    <row r="568" spans="2:12">
      <c r="B568" s="108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</row>
    <row r="569" spans="2:12">
      <c r="B569" s="108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</row>
    <row r="570" spans="2:12">
      <c r="B570" s="108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</row>
    <row r="571" spans="2:12">
      <c r="B571" s="108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</row>
    <row r="572" spans="2:12">
      <c r="B572" s="108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</row>
    <row r="573" spans="2:12">
      <c r="B573" s="108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</row>
    <row r="574" spans="2:12">
      <c r="B574" s="108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</row>
    <row r="575" spans="2:12">
      <c r="B575" s="108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</row>
    <row r="576" spans="2:12">
      <c r="B576" s="108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</row>
    <row r="577" spans="2:12">
      <c r="B577" s="108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</row>
    <row r="578" spans="2:12">
      <c r="B578" s="108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</row>
    <row r="579" spans="2:12">
      <c r="B579" s="108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</row>
    <row r="580" spans="2:12">
      <c r="B580" s="108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</row>
    <row r="581" spans="2:12">
      <c r="B581" s="108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</row>
    <row r="582" spans="2:12">
      <c r="B582" s="108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</row>
    <row r="583" spans="2:12">
      <c r="B583" s="108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</row>
    <row r="584" spans="2:12">
      <c r="B584" s="108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</row>
    <row r="585" spans="2:12">
      <c r="B585" s="108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</row>
    <row r="586" spans="2:12">
      <c r="B586" s="108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9" style="2" bestFit="1" customWidth="1"/>
    <col min="3" max="3" width="49.285156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9.5703125" style="1" bestFit="1" customWidth="1"/>
    <col min="9" max="9" width="8" style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135</v>
      </c>
      <c r="C1" s="67" t="s" vm="1">
        <v>209</v>
      </c>
    </row>
    <row r="2" spans="1:11">
      <c r="B2" s="46" t="s">
        <v>134</v>
      </c>
      <c r="C2" s="67" t="s">
        <v>210</v>
      </c>
    </row>
    <row r="3" spans="1:11">
      <c r="B3" s="46" t="s">
        <v>136</v>
      </c>
      <c r="C3" s="67" t="s">
        <v>211</v>
      </c>
    </row>
    <row r="4" spans="1:11">
      <c r="B4" s="46" t="s">
        <v>137</v>
      </c>
      <c r="C4" s="67">
        <v>2144</v>
      </c>
    </row>
    <row r="6" spans="1:11" ht="26.25" customHeight="1">
      <c r="B6" s="145" t="s">
        <v>160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1:11" ht="26.25" customHeight="1">
      <c r="B7" s="145" t="s">
        <v>89</v>
      </c>
      <c r="C7" s="146"/>
      <c r="D7" s="146"/>
      <c r="E7" s="146"/>
      <c r="F7" s="146"/>
      <c r="G7" s="146"/>
      <c r="H7" s="146"/>
      <c r="I7" s="146"/>
      <c r="J7" s="146"/>
      <c r="K7" s="147"/>
    </row>
    <row r="8" spans="1:11" s="3" customFormat="1" ht="78.75">
      <c r="A8" s="2"/>
      <c r="B8" s="21" t="s">
        <v>109</v>
      </c>
      <c r="C8" s="29" t="s">
        <v>43</v>
      </c>
      <c r="D8" s="29" t="s">
        <v>112</v>
      </c>
      <c r="E8" s="29" t="s">
        <v>61</v>
      </c>
      <c r="F8" s="29" t="s">
        <v>96</v>
      </c>
      <c r="G8" s="29" t="s">
        <v>187</v>
      </c>
      <c r="H8" s="29" t="s">
        <v>186</v>
      </c>
      <c r="I8" s="29" t="s">
        <v>57</v>
      </c>
      <c r="J8" s="29" t="s">
        <v>138</v>
      </c>
      <c r="K8" s="30" t="s">
        <v>140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194</v>
      </c>
      <c r="H9" s="15"/>
      <c r="I9" s="15" t="s">
        <v>190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7" t="s">
        <v>46</v>
      </c>
      <c r="C11" s="99"/>
      <c r="D11" s="99"/>
      <c r="E11" s="99"/>
      <c r="F11" s="99"/>
      <c r="G11" s="82"/>
      <c r="H11" s="84"/>
      <c r="I11" s="82">
        <v>-33.137114681</v>
      </c>
      <c r="J11" s="83">
        <f>IFERROR(I11/$I$11,0)</f>
        <v>1</v>
      </c>
      <c r="K11" s="83">
        <f>I11/'סכום נכסי הקרן'!$C$42</f>
        <v>-1.2784747947171415E-4</v>
      </c>
    </row>
    <row r="12" spans="1:11">
      <c r="B12" s="91" t="s">
        <v>183</v>
      </c>
      <c r="C12" s="99"/>
      <c r="D12" s="99"/>
      <c r="E12" s="99"/>
      <c r="F12" s="99"/>
      <c r="G12" s="82"/>
      <c r="H12" s="84"/>
      <c r="I12" s="82">
        <v>-33.137114681</v>
      </c>
      <c r="J12" s="83">
        <f t="shared" ref="J12:J13" si="0">IFERROR(I12/$I$11,0)</f>
        <v>1</v>
      </c>
      <c r="K12" s="83">
        <f>I12/'סכום נכסי הקרן'!$C$42</f>
        <v>-1.2784747947171415E-4</v>
      </c>
    </row>
    <row r="13" spans="1:11">
      <c r="B13" s="72" t="s">
        <v>968</v>
      </c>
      <c r="C13" s="99" t="s">
        <v>969</v>
      </c>
      <c r="D13" s="85" t="s">
        <v>28</v>
      </c>
      <c r="E13" s="85" t="s">
        <v>513</v>
      </c>
      <c r="F13" s="85" t="s">
        <v>121</v>
      </c>
      <c r="G13" s="82">
        <v>6.1937889999999989</v>
      </c>
      <c r="H13" s="84">
        <v>11828.125</v>
      </c>
      <c r="I13" s="82">
        <v>-33.137114681</v>
      </c>
      <c r="J13" s="83">
        <f t="shared" si="0"/>
        <v>1</v>
      </c>
      <c r="K13" s="83">
        <f>I13/'סכום נכסי הקרן'!$C$42</f>
        <v>-1.2784747947171415E-4</v>
      </c>
    </row>
    <row r="14" spans="1:11">
      <c r="B14" s="121"/>
      <c r="C14" s="122"/>
      <c r="D14" s="123"/>
      <c r="E14" s="123"/>
      <c r="F14" s="123"/>
      <c r="G14" s="124"/>
      <c r="H14" s="125"/>
      <c r="I14" s="124"/>
      <c r="J14" s="126"/>
      <c r="K14" s="126"/>
    </row>
    <row r="15" spans="1:11">
      <c r="B15" s="91"/>
      <c r="C15" s="99"/>
      <c r="D15" s="99"/>
      <c r="E15" s="99"/>
      <c r="F15" s="99"/>
      <c r="G15" s="82"/>
      <c r="H15" s="84"/>
      <c r="I15" s="99"/>
      <c r="J15" s="83"/>
      <c r="K15" s="99"/>
    </row>
    <row r="16" spans="1:11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116" t="s">
        <v>202</v>
      </c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116" t="s">
        <v>105</v>
      </c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116" t="s">
        <v>185</v>
      </c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116" t="s">
        <v>193</v>
      </c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87"/>
      <c r="C110" s="87"/>
      <c r="D110" s="87"/>
      <c r="E110" s="87"/>
      <c r="F110" s="87"/>
      <c r="G110" s="87"/>
      <c r="H110" s="87"/>
      <c r="I110" s="87"/>
      <c r="J110" s="87"/>
      <c r="K110" s="87"/>
    </row>
    <row r="111" spans="2:11">
      <c r="B111" s="87"/>
      <c r="C111" s="87"/>
      <c r="D111" s="87"/>
      <c r="E111" s="87"/>
      <c r="F111" s="87"/>
      <c r="G111" s="87"/>
      <c r="H111" s="87"/>
      <c r="I111" s="87"/>
      <c r="J111" s="87"/>
      <c r="K111" s="87"/>
    </row>
    <row r="112" spans="2:11">
      <c r="B112" s="87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2:11">
      <c r="B113" s="87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2:11">
      <c r="B114" s="87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2:11">
      <c r="B115" s="108"/>
      <c r="C115" s="119"/>
      <c r="D115" s="119"/>
      <c r="E115" s="119"/>
      <c r="F115" s="119"/>
      <c r="G115" s="119"/>
      <c r="H115" s="119"/>
      <c r="I115" s="109"/>
      <c r="J115" s="109"/>
      <c r="K115" s="119"/>
    </row>
    <row r="116" spans="2:11">
      <c r="B116" s="108"/>
      <c r="C116" s="119"/>
      <c r="D116" s="119"/>
      <c r="E116" s="119"/>
      <c r="F116" s="119"/>
      <c r="G116" s="119"/>
      <c r="H116" s="119"/>
      <c r="I116" s="109"/>
      <c r="J116" s="109"/>
      <c r="K116" s="119"/>
    </row>
    <row r="117" spans="2:11">
      <c r="B117" s="108"/>
      <c r="C117" s="119"/>
      <c r="D117" s="119"/>
      <c r="E117" s="119"/>
      <c r="F117" s="119"/>
      <c r="G117" s="119"/>
      <c r="H117" s="119"/>
      <c r="I117" s="109"/>
      <c r="J117" s="109"/>
      <c r="K117" s="119"/>
    </row>
    <row r="118" spans="2:11">
      <c r="B118" s="108"/>
      <c r="C118" s="119"/>
      <c r="D118" s="119"/>
      <c r="E118" s="119"/>
      <c r="F118" s="119"/>
      <c r="G118" s="119"/>
      <c r="H118" s="119"/>
      <c r="I118" s="109"/>
      <c r="J118" s="109"/>
      <c r="K118" s="119"/>
    </row>
    <row r="119" spans="2:11">
      <c r="B119" s="108"/>
      <c r="C119" s="119"/>
      <c r="D119" s="119"/>
      <c r="E119" s="119"/>
      <c r="F119" s="119"/>
      <c r="G119" s="119"/>
      <c r="H119" s="119"/>
      <c r="I119" s="109"/>
      <c r="J119" s="109"/>
      <c r="K119" s="119"/>
    </row>
    <row r="120" spans="2:11">
      <c r="B120" s="108"/>
      <c r="C120" s="119"/>
      <c r="D120" s="119"/>
      <c r="E120" s="119"/>
      <c r="F120" s="119"/>
      <c r="G120" s="119"/>
      <c r="H120" s="119"/>
      <c r="I120" s="109"/>
      <c r="J120" s="109"/>
      <c r="K120" s="119"/>
    </row>
    <row r="121" spans="2:11">
      <c r="B121" s="108"/>
      <c r="C121" s="119"/>
      <c r="D121" s="119"/>
      <c r="E121" s="119"/>
      <c r="F121" s="119"/>
      <c r="G121" s="119"/>
      <c r="H121" s="119"/>
      <c r="I121" s="109"/>
      <c r="J121" s="109"/>
      <c r="K121" s="119"/>
    </row>
    <row r="122" spans="2:11">
      <c r="B122" s="108"/>
      <c r="C122" s="119"/>
      <c r="D122" s="119"/>
      <c r="E122" s="119"/>
      <c r="F122" s="119"/>
      <c r="G122" s="119"/>
      <c r="H122" s="119"/>
      <c r="I122" s="109"/>
      <c r="J122" s="109"/>
      <c r="K122" s="119"/>
    </row>
    <row r="123" spans="2:11">
      <c r="B123" s="108"/>
      <c r="C123" s="119"/>
      <c r="D123" s="119"/>
      <c r="E123" s="119"/>
      <c r="F123" s="119"/>
      <c r="G123" s="119"/>
      <c r="H123" s="119"/>
      <c r="I123" s="109"/>
      <c r="J123" s="109"/>
      <c r="K123" s="119"/>
    </row>
    <row r="124" spans="2:11">
      <c r="B124" s="108"/>
      <c r="C124" s="119"/>
      <c r="D124" s="119"/>
      <c r="E124" s="119"/>
      <c r="F124" s="119"/>
      <c r="G124" s="119"/>
      <c r="H124" s="119"/>
      <c r="I124" s="109"/>
      <c r="J124" s="109"/>
      <c r="K124" s="119"/>
    </row>
    <row r="125" spans="2:11">
      <c r="B125" s="108"/>
      <c r="C125" s="119"/>
      <c r="D125" s="119"/>
      <c r="E125" s="119"/>
      <c r="F125" s="119"/>
      <c r="G125" s="119"/>
      <c r="H125" s="119"/>
      <c r="I125" s="109"/>
      <c r="J125" s="109"/>
      <c r="K125" s="119"/>
    </row>
    <row r="126" spans="2:11">
      <c r="B126" s="108"/>
      <c r="C126" s="119"/>
      <c r="D126" s="119"/>
      <c r="E126" s="119"/>
      <c r="F126" s="119"/>
      <c r="G126" s="119"/>
      <c r="H126" s="119"/>
      <c r="I126" s="109"/>
      <c r="J126" s="109"/>
      <c r="K126" s="119"/>
    </row>
    <row r="127" spans="2:11">
      <c r="B127" s="108"/>
      <c r="C127" s="119"/>
      <c r="D127" s="119"/>
      <c r="E127" s="119"/>
      <c r="F127" s="119"/>
      <c r="G127" s="119"/>
      <c r="H127" s="119"/>
      <c r="I127" s="109"/>
      <c r="J127" s="109"/>
      <c r="K127" s="119"/>
    </row>
    <row r="128" spans="2:11">
      <c r="B128" s="108"/>
      <c r="C128" s="119"/>
      <c r="D128" s="119"/>
      <c r="E128" s="119"/>
      <c r="F128" s="119"/>
      <c r="G128" s="119"/>
      <c r="H128" s="119"/>
      <c r="I128" s="109"/>
      <c r="J128" s="109"/>
      <c r="K128" s="119"/>
    </row>
    <row r="129" spans="2:11">
      <c r="B129" s="108"/>
      <c r="C129" s="119"/>
      <c r="D129" s="119"/>
      <c r="E129" s="119"/>
      <c r="F129" s="119"/>
      <c r="G129" s="119"/>
      <c r="H129" s="119"/>
      <c r="I129" s="109"/>
      <c r="J129" s="109"/>
      <c r="K129" s="119"/>
    </row>
    <row r="130" spans="2:11">
      <c r="B130" s="108"/>
      <c r="C130" s="119"/>
      <c r="D130" s="119"/>
      <c r="E130" s="119"/>
      <c r="F130" s="119"/>
      <c r="G130" s="119"/>
      <c r="H130" s="119"/>
      <c r="I130" s="109"/>
      <c r="J130" s="109"/>
      <c r="K130" s="119"/>
    </row>
    <row r="131" spans="2:11">
      <c r="B131" s="108"/>
      <c r="C131" s="119"/>
      <c r="D131" s="119"/>
      <c r="E131" s="119"/>
      <c r="F131" s="119"/>
      <c r="G131" s="119"/>
      <c r="H131" s="119"/>
      <c r="I131" s="109"/>
      <c r="J131" s="109"/>
      <c r="K131" s="119"/>
    </row>
    <row r="132" spans="2:11">
      <c r="B132" s="108"/>
      <c r="C132" s="119"/>
      <c r="D132" s="119"/>
      <c r="E132" s="119"/>
      <c r="F132" s="119"/>
      <c r="G132" s="119"/>
      <c r="H132" s="119"/>
      <c r="I132" s="109"/>
      <c r="J132" s="109"/>
      <c r="K132" s="119"/>
    </row>
    <row r="133" spans="2:11">
      <c r="B133" s="108"/>
      <c r="C133" s="119"/>
      <c r="D133" s="119"/>
      <c r="E133" s="119"/>
      <c r="F133" s="119"/>
      <c r="G133" s="119"/>
      <c r="H133" s="119"/>
      <c r="I133" s="109"/>
      <c r="J133" s="109"/>
      <c r="K133" s="119"/>
    </row>
    <row r="134" spans="2:11">
      <c r="B134" s="108"/>
      <c r="C134" s="119"/>
      <c r="D134" s="119"/>
      <c r="E134" s="119"/>
      <c r="F134" s="119"/>
      <c r="G134" s="119"/>
      <c r="H134" s="119"/>
      <c r="I134" s="109"/>
      <c r="J134" s="109"/>
      <c r="K134" s="119"/>
    </row>
    <row r="135" spans="2:11">
      <c r="B135" s="108"/>
      <c r="C135" s="119"/>
      <c r="D135" s="119"/>
      <c r="E135" s="119"/>
      <c r="F135" s="119"/>
      <c r="G135" s="119"/>
      <c r="H135" s="119"/>
      <c r="I135" s="109"/>
      <c r="J135" s="109"/>
      <c r="K135" s="119"/>
    </row>
    <row r="136" spans="2:11">
      <c r="B136" s="108"/>
      <c r="C136" s="119"/>
      <c r="D136" s="119"/>
      <c r="E136" s="119"/>
      <c r="F136" s="119"/>
      <c r="G136" s="119"/>
      <c r="H136" s="119"/>
      <c r="I136" s="109"/>
      <c r="J136" s="109"/>
      <c r="K136" s="119"/>
    </row>
    <row r="137" spans="2:11">
      <c r="B137" s="108"/>
      <c r="C137" s="119"/>
      <c r="D137" s="119"/>
      <c r="E137" s="119"/>
      <c r="F137" s="119"/>
      <c r="G137" s="119"/>
      <c r="H137" s="119"/>
      <c r="I137" s="109"/>
      <c r="J137" s="109"/>
      <c r="K137" s="119"/>
    </row>
    <row r="138" spans="2:11">
      <c r="B138" s="108"/>
      <c r="C138" s="119"/>
      <c r="D138" s="119"/>
      <c r="E138" s="119"/>
      <c r="F138" s="119"/>
      <c r="G138" s="119"/>
      <c r="H138" s="119"/>
      <c r="I138" s="109"/>
      <c r="J138" s="109"/>
      <c r="K138" s="119"/>
    </row>
    <row r="139" spans="2:11">
      <c r="B139" s="108"/>
      <c r="C139" s="119"/>
      <c r="D139" s="119"/>
      <c r="E139" s="119"/>
      <c r="F139" s="119"/>
      <c r="G139" s="119"/>
      <c r="H139" s="119"/>
      <c r="I139" s="109"/>
      <c r="J139" s="109"/>
      <c r="K139" s="119"/>
    </row>
    <row r="140" spans="2:11">
      <c r="B140" s="108"/>
      <c r="C140" s="119"/>
      <c r="D140" s="119"/>
      <c r="E140" s="119"/>
      <c r="F140" s="119"/>
      <c r="G140" s="119"/>
      <c r="H140" s="119"/>
      <c r="I140" s="109"/>
      <c r="J140" s="109"/>
      <c r="K140" s="119"/>
    </row>
    <row r="141" spans="2:11">
      <c r="B141" s="108"/>
      <c r="C141" s="119"/>
      <c r="D141" s="119"/>
      <c r="E141" s="119"/>
      <c r="F141" s="119"/>
      <c r="G141" s="119"/>
      <c r="H141" s="119"/>
      <c r="I141" s="109"/>
      <c r="J141" s="109"/>
      <c r="K141" s="119"/>
    </row>
    <row r="142" spans="2:11">
      <c r="B142" s="108"/>
      <c r="C142" s="119"/>
      <c r="D142" s="119"/>
      <c r="E142" s="119"/>
      <c r="F142" s="119"/>
      <c r="G142" s="119"/>
      <c r="H142" s="119"/>
      <c r="I142" s="109"/>
      <c r="J142" s="109"/>
      <c r="K142" s="119"/>
    </row>
    <row r="143" spans="2:11">
      <c r="B143" s="108"/>
      <c r="C143" s="119"/>
      <c r="D143" s="119"/>
      <c r="E143" s="119"/>
      <c r="F143" s="119"/>
      <c r="G143" s="119"/>
      <c r="H143" s="119"/>
      <c r="I143" s="109"/>
      <c r="J143" s="109"/>
      <c r="K143" s="119"/>
    </row>
    <row r="144" spans="2:11">
      <c r="B144" s="108"/>
      <c r="C144" s="119"/>
      <c r="D144" s="119"/>
      <c r="E144" s="119"/>
      <c r="F144" s="119"/>
      <c r="G144" s="119"/>
      <c r="H144" s="119"/>
      <c r="I144" s="109"/>
      <c r="J144" s="109"/>
      <c r="K144" s="119"/>
    </row>
    <row r="145" spans="2:11">
      <c r="B145" s="108"/>
      <c r="C145" s="119"/>
      <c r="D145" s="119"/>
      <c r="E145" s="119"/>
      <c r="F145" s="119"/>
      <c r="G145" s="119"/>
      <c r="H145" s="119"/>
      <c r="I145" s="109"/>
      <c r="J145" s="109"/>
      <c r="K145" s="119"/>
    </row>
    <row r="146" spans="2:11">
      <c r="B146" s="108"/>
      <c r="C146" s="119"/>
      <c r="D146" s="119"/>
      <c r="E146" s="119"/>
      <c r="F146" s="119"/>
      <c r="G146" s="119"/>
      <c r="H146" s="119"/>
      <c r="I146" s="109"/>
      <c r="J146" s="109"/>
      <c r="K146" s="119"/>
    </row>
    <row r="147" spans="2:11">
      <c r="B147" s="108"/>
      <c r="C147" s="119"/>
      <c r="D147" s="119"/>
      <c r="E147" s="119"/>
      <c r="F147" s="119"/>
      <c r="G147" s="119"/>
      <c r="H147" s="119"/>
      <c r="I147" s="109"/>
      <c r="J147" s="109"/>
      <c r="K147" s="119"/>
    </row>
    <row r="148" spans="2:11">
      <c r="B148" s="108"/>
      <c r="C148" s="119"/>
      <c r="D148" s="119"/>
      <c r="E148" s="119"/>
      <c r="F148" s="119"/>
      <c r="G148" s="119"/>
      <c r="H148" s="119"/>
      <c r="I148" s="109"/>
      <c r="J148" s="109"/>
      <c r="K148" s="119"/>
    </row>
    <row r="149" spans="2:11">
      <c r="B149" s="108"/>
      <c r="C149" s="119"/>
      <c r="D149" s="119"/>
      <c r="E149" s="119"/>
      <c r="F149" s="119"/>
      <c r="G149" s="119"/>
      <c r="H149" s="119"/>
      <c r="I149" s="109"/>
      <c r="J149" s="109"/>
      <c r="K149" s="119"/>
    </row>
    <row r="150" spans="2:11">
      <c r="B150" s="108"/>
      <c r="C150" s="119"/>
      <c r="D150" s="119"/>
      <c r="E150" s="119"/>
      <c r="F150" s="119"/>
      <c r="G150" s="119"/>
      <c r="H150" s="119"/>
      <c r="I150" s="109"/>
      <c r="J150" s="109"/>
      <c r="K150" s="119"/>
    </row>
    <row r="151" spans="2:11">
      <c r="B151" s="108"/>
      <c r="C151" s="119"/>
      <c r="D151" s="119"/>
      <c r="E151" s="119"/>
      <c r="F151" s="119"/>
      <c r="G151" s="119"/>
      <c r="H151" s="119"/>
      <c r="I151" s="109"/>
      <c r="J151" s="109"/>
      <c r="K151" s="119"/>
    </row>
    <row r="152" spans="2:11">
      <c r="B152" s="108"/>
      <c r="C152" s="119"/>
      <c r="D152" s="119"/>
      <c r="E152" s="119"/>
      <c r="F152" s="119"/>
      <c r="G152" s="119"/>
      <c r="H152" s="119"/>
      <c r="I152" s="109"/>
      <c r="J152" s="109"/>
      <c r="K152" s="119"/>
    </row>
    <row r="153" spans="2:11">
      <c r="B153" s="108"/>
      <c r="C153" s="119"/>
      <c r="D153" s="119"/>
      <c r="E153" s="119"/>
      <c r="F153" s="119"/>
      <c r="G153" s="119"/>
      <c r="H153" s="119"/>
      <c r="I153" s="109"/>
      <c r="J153" s="109"/>
      <c r="K153" s="119"/>
    </row>
    <row r="154" spans="2:11">
      <c r="B154" s="108"/>
      <c r="C154" s="119"/>
      <c r="D154" s="119"/>
      <c r="E154" s="119"/>
      <c r="F154" s="119"/>
      <c r="G154" s="119"/>
      <c r="H154" s="119"/>
      <c r="I154" s="109"/>
      <c r="J154" s="109"/>
      <c r="K154" s="119"/>
    </row>
    <row r="155" spans="2:11">
      <c r="B155" s="108"/>
      <c r="C155" s="119"/>
      <c r="D155" s="119"/>
      <c r="E155" s="119"/>
      <c r="F155" s="119"/>
      <c r="G155" s="119"/>
      <c r="H155" s="119"/>
      <c r="I155" s="109"/>
      <c r="J155" s="109"/>
      <c r="K155" s="119"/>
    </row>
    <row r="156" spans="2:11">
      <c r="B156" s="108"/>
      <c r="C156" s="119"/>
      <c r="D156" s="119"/>
      <c r="E156" s="119"/>
      <c r="F156" s="119"/>
      <c r="G156" s="119"/>
      <c r="H156" s="119"/>
      <c r="I156" s="109"/>
      <c r="J156" s="109"/>
      <c r="K156" s="119"/>
    </row>
    <row r="157" spans="2:11">
      <c r="B157" s="108"/>
      <c r="C157" s="119"/>
      <c r="D157" s="119"/>
      <c r="E157" s="119"/>
      <c r="F157" s="119"/>
      <c r="G157" s="119"/>
      <c r="H157" s="119"/>
      <c r="I157" s="109"/>
      <c r="J157" s="109"/>
      <c r="K157" s="119"/>
    </row>
    <row r="158" spans="2:11">
      <c r="B158" s="108"/>
      <c r="C158" s="119"/>
      <c r="D158" s="119"/>
      <c r="E158" s="119"/>
      <c r="F158" s="119"/>
      <c r="G158" s="119"/>
      <c r="H158" s="119"/>
      <c r="I158" s="109"/>
      <c r="J158" s="109"/>
      <c r="K158" s="119"/>
    </row>
    <row r="159" spans="2:11">
      <c r="B159" s="108"/>
      <c r="C159" s="119"/>
      <c r="D159" s="119"/>
      <c r="E159" s="119"/>
      <c r="F159" s="119"/>
      <c r="G159" s="119"/>
      <c r="H159" s="119"/>
      <c r="I159" s="109"/>
      <c r="J159" s="109"/>
      <c r="K159" s="119"/>
    </row>
    <row r="160" spans="2:11">
      <c r="B160" s="108"/>
      <c r="C160" s="119"/>
      <c r="D160" s="119"/>
      <c r="E160" s="119"/>
      <c r="F160" s="119"/>
      <c r="G160" s="119"/>
      <c r="H160" s="119"/>
      <c r="I160" s="109"/>
      <c r="J160" s="109"/>
      <c r="K160" s="119"/>
    </row>
    <row r="161" spans="2:11">
      <c r="B161" s="108"/>
      <c r="C161" s="119"/>
      <c r="D161" s="119"/>
      <c r="E161" s="119"/>
      <c r="F161" s="119"/>
      <c r="G161" s="119"/>
      <c r="H161" s="119"/>
      <c r="I161" s="109"/>
      <c r="J161" s="109"/>
      <c r="K161" s="119"/>
    </row>
    <row r="162" spans="2:11">
      <c r="B162" s="108"/>
      <c r="C162" s="119"/>
      <c r="D162" s="119"/>
      <c r="E162" s="119"/>
      <c r="F162" s="119"/>
      <c r="G162" s="119"/>
      <c r="H162" s="119"/>
      <c r="I162" s="109"/>
      <c r="J162" s="109"/>
      <c r="K162" s="119"/>
    </row>
    <row r="163" spans="2:11">
      <c r="B163" s="108"/>
      <c r="C163" s="119"/>
      <c r="D163" s="119"/>
      <c r="E163" s="119"/>
      <c r="F163" s="119"/>
      <c r="G163" s="119"/>
      <c r="H163" s="119"/>
      <c r="I163" s="109"/>
      <c r="J163" s="109"/>
      <c r="K163" s="119"/>
    </row>
    <row r="164" spans="2:11">
      <c r="B164" s="108"/>
      <c r="C164" s="119"/>
      <c r="D164" s="119"/>
      <c r="E164" s="119"/>
      <c r="F164" s="119"/>
      <c r="G164" s="119"/>
      <c r="H164" s="119"/>
      <c r="I164" s="109"/>
      <c r="J164" s="109"/>
      <c r="K164" s="119"/>
    </row>
    <row r="165" spans="2:11">
      <c r="B165" s="108"/>
      <c r="C165" s="119"/>
      <c r="D165" s="119"/>
      <c r="E165" s="119"/>
      <c r="F165" s="119"/>
      <c r="G165" s="119"/>
      <c r="H165" s="119"/>
      <c r="I165" s="109"/>
      <c r="J165" s="109"/>
      <c r="K165" s="119"/>
    </row>
    <row r="166" spans="2:11">
      <c r="B166" s="108"/>
      <c r="C166" s="119"/>
      <c r="D166" s="119"/>
      <c r="E166" s="119"/>
      <c r="F166" s="119"/>
      <c r="G166" s="119"/>
      <c r="H166" s="119"/>
      <c r="I166" s="109"/>
      <c r="J166" s="109"/>
      <c r="K166" s="119"/>
    </row>
    <row r="167" spans="2:11">
      <c r="B167" s="108"/>
      <c r="C167" s="119"/>
      <c r="D167" s="119"/>
      <c r="E167" s="119"/>
      <c r="F167" s="119"/>
      <c r="G167" s="119"/>
      <c r="H167" s="119"/>
      <c r="I167" s="109"/>
      <c r="J167" s="109"/>
      <c r="K167" s="119"/>
    </row>
    <row r="168" spans="2:11">
      <c r="B168" s="108"/>
      <c r="C168" s="119"/>
      <c r="D168" s="119"/>
      <c r="E168" s="119"/>
      <c r="F168" s="119"/>
      <c r="G168" s="119"/>
      <c r="H168" s="119"/>
      <c r="I168" s="109"/>
      <c r="J168" s="109"/>
      <c r="K168" s="119"/>
    </row>
    <row r="169" spans="2:11">
      <c r="B169" s="108"/>
      <c r="C169" s="119"/>
      <c r="D169" s="119"/>
      <c r="E169" s="119"/>
      <c r="F169" s="119"/>
      <c r="G169" s="119"/>
      <c r="H169" s="119"/>
      <c r="I169" s="109"/>
      <c r="J169" s="109"/>
      <c r="K169" s="119"/>
    </row>
    <row r="170" spans="2:11">
      <c r="B170" s="108"/>
      <c r="C170" s="119"/>
      <c r="D170" s="119"/>
      <c r="E170" s="119"/>
      <c r="F170" s="119"/>
      <c r="G170" s="119"/>
      <c r="H170" s="119"/>
      <c r="I170" s="109"/>
      <c r="J170" s="109"/>
      <c r="K170" s="119"/>
    </row>
    <row r="171" spans="2:11">
      <c r="B171" s="108"/>
      <c r="C171" s="119"/>
      <c r="D171" s="119"/>
      <c r="E171" s="119"/>
      <c r="F171" s="119"/>
      <c r="G171" s="119"/>
      <c r="H171" s="119"/>
      <c r="I171" s="109"/>
      <c r="J171" s="109"/>
      <c r="K171" s="119"/>
    </row>
    <row r="172" spans="2:11">
      <c r="B172" s="108"/>
      <c r="C172" s="119"/>
      <c r="D172" s="119"/>
      <c r="E172" s="119"/>
      <c r="F172" s="119"/>
      <c r="G172" s="119"/>
      <c r="H172" s="119"/>
      <c r="I172" s="109"/>
      <c r="J172" s="109"/>
      <c r="K172" s="119"/>
    </row>
    <row r="173" spans="2:11">
      <c r="B173" s="108"/>
      <c r="C173" s="119"/>
      <c r="D173" s="119"/>
      <c r="E173" s="119"/>
      <c r="F173" s="119"/>
      <c r="G173" s="119"/>
      <c r="H173" s="119"/>
      <c r="I173" s="109"/>
      <c r="J173" s="109"/>
      <c r="K173" s="119"/>
    </row>
    <row r="174" spans="2:11">
      <c r="B174" s="108"/>
      <c r="C174" s="119"/>
      <c r="D174" s="119"/>
      <c r="E174" s="119"/>
      <c r="F174" s="119"/>
      <c r="G174" s="119"/>
      <c r="H174" s="119"/>
      <c r="I174" s="109"/>
      <c r="J174" s="109"/>
      <c r="K174" s="119"/>
    </row>
    <row r="175" spans="2:11">
      <c r="B175" s="108"/>
      <c r="C175" s="119"/>
      <c r="D175" s="119"/>
      <c r="E175" s="119"/>
      <c r="F175" s="119"/>
      <c r="G175" s="119"/>
      <c r="H175" s="119"/>
      <c r="I175" s="109"/>
      <c r="J175" s="109"/>
      <c r="K175" s="119"/>
    </row>
    <row r="176" spans="2:11">
      <c r="B176" s="108"/>
      <c r="C176" s="119"/>
      <c r="D176" s="119"/>
      <c r="E176" s="119"/>
      <c r="F176" s="119"/>
      <c r="G176" s="119"/>
      <c r="H176" s="119"/>
      <c r="I176" s="109"/>
      <c r="J176" s="109"/>
      <c r="K176" s="119"/>
    </row>
    <row r="177" spans="2:11">
      <c r="B177" s="108"/>
      <c r="C177" s="119"/>
      <c r="D177" s="119"/>
      <c r="E177" s="119"/>
      <c r="F177" s="119"/>
      <c r="G177" s="119"/>
      <c r="H177" s="119"/>
      <c r="I177" s="109"/>
      <c r="J177" s="109"/>
      <c r="K177" s="119"/>
    </row>
    <row r="178" spans="2:11">
      <c r="B178" s="108"/>
      <c r="C178" s="119"/>
      <c r="D178" s="119"/>
      <c r="E178" s="119"/>
      <c r="F178" s="119"/>
      <c r="G178" s="119"/>
      <c r="H178" s="119"/>
      <c r="I178" s="109"/>
      <c r="J178" s="109"/>
      <c r="K178" s="119"/>
    </row>
    <row r="179" spans="2:11">
      <c r="B179" s="108"/>
      <c r="C179" s="119"/>
      <c r="D179" s="119"/>
      <c r="E179" s="119"/>
      <c r="F179" s="119"/>
      <c r="G179" s="119"/>
      <c r="H179" s="119"/>
      <c r="I179" s="109"/>
      <c r="J179" s="109"/>
      <c r="K179" s="119"/>
    </row>
    <row r="180" spans="2:11">
      <c r="B180" s="108"/>
      <c r="C180" s="119"/>
      <c r="D180" s="119"/>
      <c r="E180" s="119"/>
      <c r="F180" s="119"/>
      <c r="G180" s="119"/>
      <c r="H180" s="119"/>
      <c r="I180" s="109"/>
      <c r="J180" s="109"/>
      <c r="K180" s="119"/>
    </row>
    <row r="181" spans="2:11">
      <c r="B181" s="108"/>
      <c r="C181" s="119"/>
      <c r="D181" s="119"/>
      <c r="E181" s="119"/>
      <c r="F181" s="119"/>
      <c r="G181" s="119"/>
      <c r="H181" s="119"/>
      <c r="I181" s="109"/>
      <c r="J181" s="109"/>
      <c r="K181" s="119"/>
    </row>
    <row r="182" spans="2:11">
      <c r="B182" s="108"/>
      <c r="C182" s="119"/>
      <c r="D182" s="119"/>
      <c r="E182" s="119"/>
      <c r="F182" s="119"/>
      <c r="G182" s="119"/>
      <c r="H182" s="119"/>
      <c r="I182" s="109"/>
      <c r="J182" s="109"/>
      <c r="K182" s="119"/>
    </row>
    <row r="183" spans="2:11">
      <c r="B183" s="108"/>
      <c r="C183" s="119"/>
      <c r="D183" s="119"/>
      <c r="E183" s="119"/>
      <c r="F183" s="119"/>
      <c r="G183" s="119"/>
      <c r="H183" s="119"/>
      <c r="I183" s="109"/>
      <c r="J183" s="109"/>
      <c r="K183" s="119"/>
    </row>
    <row r="184" spans="2:11">
      <c r="B184" s="108"/>
      <c r="C184" s="119"/>
      <c r="D184" s="119"/>
      <c r="E184" s="119"/>
      <c r="F184" s="119"/>
      <c r="G184" s="119"/>
      <c r="H184" s="119"/>
      <c r="I184" s="109"/>
      <c r="J184" s="109"/>
      <c r="K184" s="119"/>
    </row>
    <row r="185" spans="2:11">
      <c r="B185" s="108"/>
      <c r="C185" s="119"/>
      <c r="D185" s="119"/>
      <c r="E185" s="119"/>
      <c r="F185" s="119"/>
      <c r="G185" s="119"/>
      <c r="H185" s="119"/>
      <c r="I185" s="109"/>
      <c r="J185" s="109"/>
      <c r="K185" s="119"/>
    </row>
    <row r="186" spans="2:11">
      <c r="B186" s="108"/>
      <c r="C186" s="119"/>
      <c r="D186" s="119"/>
      <c r="E186" s="119"/>
      <c r="F186" s="119"/>
      <c r="G186" s="119"/>
      <c r="H186" s="119"/>
      <c r="I186" s="109"/>
      <c r="J186" s="109"/>
      <c r="K186" s="119"/>
    </row>
    <row r="187" spans="2:11">
      <c r="B187" s="108"/>
      <c r="C187" s="119"/>
      <c r="D187" s="119"/>
      <c r="E187" s="119"/>
      <c r="F187" s="119"/>
      <c r="G187" s="119"/>
      <c r="H187" s="119"/>
      <c r="I187" s="109"/>
      <c r="J187" s="109"/>
      <c r="K187" s="119"/>
    </row>
    <row r="188" spans="2:11">
      <c r="B188" s="108"/>
      <c r="C188" s="119"/>
      <c r="D188" s="119"/>
      <c r="E188" s="119"/>
      <c r="F188" s="119"/>
      <c r="G188" s="119"/>
      <c r="H188" s="119"/>
      <c r="I188" s="109"/>
      <c r="J188" s="109"/>
      <c r="K188" s="119"/>
    </row>
    <row r="189" spans="2:11">
      <c r="B189" s="108"/>
      <c r="C189" s="119"/>
      <c r="D189" s="119"/>
      <c r="E189" s="119"/>
      <c r="F189" s="119"/>
      <c r="G189" s="119"/>
      <c r="H189" s="119"/>
      <c r="I189" s="109"/>
      <c r="J189" s="109"/>
      <c r="K189" s="119"/>
    </row>
    <row r="190" spans="2:11">
      <c r="B190" s="108"/>
      <c r="C190" s="119"/>
      <c r="D190" s="119"/>
      <c r="E190" s="119"/>
      <c r="F190" s="119"/>
      <c r="G190" s="119"/>
      <c r="H190" s="119"/>
      <c r="I190" s="109"/>
      <c r="J190" s="109"/>
      <c r="K190" s="119"/>
    </row>
    <row r="191" spans="2:11">
      <c r="B191" s="108"/>
      <c r="C191" s="119"/>
      <c r="D191" s="119"/>
      <c r="E191" s="119"/>
      <c r="F191" s="119"/>
      <c r="G191" s="119"/>
      <c r="H191" s="119"/>
      <c r="I191" s="109"/>
      <c r="J191" s="109"/>
      <c r="K191" s="119"/>
    </row>
    <row r="192" spans="2:11">
      <c r="B192" s="108"/>
      <c r="C192" s="119"/>
      <c r="D192" s="119"/>
      <c r="E192" s="119"/>
      <c r="F192" s="119"/>
      <c r="G192" s="119"/>
      <c r="H192" s="119"/>
      <c r="I192" s="109"/>
      <c r="J192" s="109"/>
      <c r="K192" s="119"/>
    </row>
    <row r="193" spans="2:11">
      <c r="B193" s="108"/>
      <c r="C193" s="119"/>
      <c r="D193" s="119"/>
      <c r="E193" s="119"/>
      <c r="F193" s="119"/>
      <c r="G193" s="119"/>
      <c r="H193" s="119"/>
      <c r="I193" s="109"/>
      <c r="J193" s="109"/>
      <c r="K193" s="119"/>
    </row>
    <row r="194" spans="2:11">
      <c r="B194" s="108"/>
      <c r="C194" s="119"/>
      <c r="D194" s="119"/>
      <c r="E194" s="119"/>
      <c r="F194" s="119"/>
      <c r="G194" s="119"/>
      <c r="H194" s="119"/>
      <c r="I194" s="109"/>
      <c r="J194" s="109"/>
      <c r="K194" s="119"/>
    </row>
    <row r="195" spans="2:11">
      <c r="B195" s="108"/>
      <c r="C195" s="119"/>
      <c r="D195" s="119"/>
      <c r="E195" s="119"/>
      <c r="F195" s="119"/>
      <c r="G195" s="119"/>
      <c r="H195" s="119"/>
      <c r="I195" s="109"/>
      <c r="J195" s="109"/>
      <c r="K195" s="119"/>
    </row>
    <row r="196" spans="2:11">
      <c r="B196" s="108"/>
      <c r="C196" s="119"/>
      <c r="D196" s="119"/>
      <c r="E196" s="119"/>
      <c r="F196" s="119"/>
      <c r="G196" s="119"/>
      <c r="H196" s="119"/>
      <c r="I196" s="109"/>
      <c r="J196" s="109"/>
      <c r="K196" s="119"/>
    </row>
    <row r="197" spans="2:11">
      <c r="B197" s="108"/>
      <c r="C197" s="119"/>
      <c r="D197" s="119"/>
      <c r="E197" s="119"/>
      <c r="F197" s="119"/>
      <c r="G197" s="119"/>
      <c r="H197" s="119"/>
      <c r="I197" s="109"/>
      <c r="J197" s="109"/>
      <c r="K197" s="119"/>
    </row>
    <row r="198" spans="2:11">
      <c r="B198" s="108"/>
      <c r="C198" s="119"/>
      <c r="D198" s="119"/>
      <c r="E198" s="119"/>
      <c r="F198" s="119"/>
      <c r="G198" s="119"/>
      <c r="H198" s="119"/>
      <c r="I198" s="109"/>
      <c r="J198" s="109"/>
      <c r="K198" s="119"/>
    </row>
    <row r="199" spans="2:11">
      <c r="B199" s="108"/>
      <c r="C199" s="119"/>
      <c r="D199" s="119"/>
      <c r="E199" s="119"/>
      <c r="F199" s="119"/>
      <c r="G199" s="119"/>
      <c r="H199" s="119"/>
      <c r="I199" s="109"/>
      <c r="J199" s="109"/>
      <c r="K199" s="119"/>
    </row>
    <row r="200" spans="2:11">
      <c r="B200" s="108"/>
      <c r="C200" s="119"/>
      <c r="D200" s="119"/>
      <c r="E200" s="119"/>
      <c r="F200" s="119"/>
      <c r="G200" s="119"/>
      <c r="H200" s="119"/>
      <c r="I200" s="109"/>
      <c r="J200" s="109"/>
      <c r="K200" s="119"/>
    </row>
    <row r="201" spans="2:11">
      <c r="B201" s="108"/>
      <c r="C201" s="119"/>
      <c r="D201" s="119"/>
      <c r="E201" s="119"/>
      <c r="F201" s="119"/>
      <c r="G201" s="119"/>
      <c r="H201" s="119"/>
      <c r="I201" s="109"/>
      <c r="J201" s="109"/>
      <c r="K201" s="119"/>
    </row>
    <row r="202" spans="2:11">
      <c r="B202" s="108"/>
      <c r="C202" s="119"/>
      <c r="D202" s="119"/>
      <c r="E202" s="119"/>
      <c r="F202" s="119"/>
      <c r="G202" s="119"/>
      <c r="H202" s="119"/>
      <c r="I202" s="109"/>
      <c r="J202" s="109"/>
      <c r="K202" s="119"/>
    </row>
    <row r="203" spans="2:11">
      <c r="B203" s="108"/>
      <c r="C203" s="119"/>
      <c r="D203" s="119"/>
      <c r="E203" s="119"/>
      <c r="F203" s="119"/>
      <c r="G203" s="119"/>
      <c r="H203" s="119"/>
      <c r="I203" s="109"/>
      <c r="J203" s="109"/>
      <c r="K203" s="119"/>
    </row>
    <row r="204" spans="2:11">
      <c r="B204" s="108"/>
      <c r="C204" s="119"/>
      <c r="D204" s="119"/>
      <c r="E204" s="119"/>
      <c r="F204" s="119"/>
      <c r="G204" s="119"/>
      <c r="H204" s="119"/>
      <c r="I204" s="109"/>
      <c r="J204" s="109"/>
      <c r="K204" s="119"/>
    </row>
    <row r="205" spans="2:11">
      <c r="B205" s="108"/>
      <c r="C205" s="119"/>
      <c r="D205" s="119"/>
      <c r="E205" s="119"/>
      <c r="F205" s="119"/>
      <c r="G205" s="119"/>
      <c r="H205" s="119"/>
      <c r="I205" s="109"/>
      <c r="J205" s="109"/>
      <c r="K205" s="119"/>
    </row>
    <row r="206" spans="2:11">
      <c r="B206" s="108"/>
      <c r="C206" s="119"/>
      <c r="D206" s="119"/>
      <c r="E206" s="119"/>
      <c r="F206" s="119"/>
      <c r="G206" s="119"/>
      <c r="H206" s="119"/>
      <c r="I206" s="109"/>
      <c r="J206" s="109"/>
      <c r="K206" s="119"/>
    </row>
    <row r="207" spans="2:11">
      <c r="B207" s="108"/>
      <c r="C207" s="119"/>
      <c r="D207" s="119"/>
      <c r="E207" s="119"/>
      <c r="F207" s="119"/>
      <c r="G207" s="119"/>
      <c r="H207" s="119"/>
      <c r="I207" s="109"/>
      <c r="J207" s="109"/>
      <c r="K207" s="119"/>
    </row>
    <row r="208" spans="2:11">
      <c r="B208" s="108"/>
      <c r="C208" s="119"/>
      <c r="D208" s="119"/>
      <c r="E208" s="119"/>
      <c r="F208" s="119"/>
      <c r="G208" s="119"/>
      <c r="H208" s="119"/>
      <c r="I208" s="109"/>
      <c r="J208" s="109"/>
      <c r="K208" s="119"/>
    </row>
    <row r="209" spans="2:11">
      <c r="B209" s="108"/>
      <c r="C209" s="119"/>
      <c r="D209" s="119"/>
      <c r="E209" s="119"/>
      <c r="F209" s="119"/>
      <c r="G209" s="119"/>
      <c r="H209" s="119"/>
      <c r="I209" s="109"/>
      <c r="J209" s="109"/>
      <c r="K209" s="119"/>
    </row>
    <row r="210" spans="2:11">
      <c r="B210" s="108"/>
      <c r="C210" s="119"/>
      <c r="D210" s="119"/>
      <c r="E210" s="119"/>
      <c r="F210" s="119"/>
      <c r="G210" s="119"/>
      <c r="H210" s="119"/>
      <c r="I210" s="109"/>
      <c r="J210" s="109"/>
      <c r="K210" s="119"/>
    </row>
    <row r="211" spans="2:11">
      <c r="B211" s="108"/>
      <c r="C211" s="119"/>
      <c r="D211" s="119"/>
      <c r="E211" s="119"/>
      <c r="F211" s="119"/>
      <c r="G211" s="119"/>
      <c r="H211" s="119"/>
      <c r="I211" s="109"/>
      <c r="J211" s="109"/>
      <c r="K211" s="119"/>
    </row>
    <row r="212" spans="2:11">
      <c r="B212" s="108"/>
      <c r="C212" s="119"/>
      <c r="D212" s="119"/>
      <c r="E212" s="119"/>
      <c r="F212" s="119"/>
      <c r="G212" s="119"/>
      <c r="H212" s="119"/>
      <c r="I212" s="109"/>
      <c r="J212" s="109"/>
      <c r="K212" s="119"/>
    </row>
    <row r="213" spans="2:11">
      <c r="B213" s="108"/>
      <c r="C213" s="119"/>
      <c r="D213" s="119"/>
      <c r="E213" s="119"/>
      <c r="F213" s="119"/>
      <c r="G213" s="119"/>
      <c r="H213" s="119"/>
      <c r="I213" s="109"/>
      <c r="J213" s="109"/>
      <c r="K213" s="119"/>
    </row>
    <row r="214" spans="2:11">
      <c r="B214" s="108"/>
      <c r="C214" s="119"/>
      <c r="D214" s="119"/>
      <c r="E214" s="119"/>
      <c r="F214" s="119"/>
      <c r="G214" s="119"/>
      <c r="H214" s="119"/>
      <c r="I214" s="109"/>
      <c r="J214" s="109"/>
      <c r="K214" s="119"/>
    </row>
    <row r="215" spans="2:11">
      <c r="B215" s="108"/>
      <c r="C215" s="119"/>
      <c r="D215" s="119"/>
      <c r="E215" s="119"/>
      <c r="F215" s="119"/>
      <c r="G215" s="119"/>
      <c r="H215" s="119"/>
      <c r="I215" s="109"/>
      <c r="J215" s="109"/>
      <c r="K215" s="119"/>
    </row>
    <row r="216" spans="2:11">
      <c r="B216" s="108"/>
      <c r="C216" s="119"/>
      <c r="D216" s="119"/>
      <c r="E216" s="119"/>
      <c r="F216" s="119"/>
      <c r="G216" s="119"/>
      <c r="H216" s="119"/>
      <c r="I216" s="109"/>
      <c r="J216" s="109"/>
      <c r="K216" s="119"/>
    </row>
    <row r="217" spans="2:11">
      <c r="B217" s="108"/>
      <c r="C217" s="119"/>
      <c r="D217" s="119"/>
      <c r="E217" s="119"/>
      <c r="F217" s="119"/>
      <c r="G217" s="119"/>
      <c r="H217" s="119"/>
      <c r="I217" s="109"/>
      <c r="J217" s="109"/>
      <c r="K217" s="119"/>
    </row>
    <row r="218" spans="2:11">
      <c r="B218" s="108"/>
      <c r="C218" s="119"/>
      <c r="D218" s="119"/>
      <c r="E218" s="119"/>
      <c r="F218" s="119"/>
      <c r="G218" s="119"/>
      <c r="H218" s="119"/>
      <c r="I218" s="109"/>
      <c r="J218" s="109"/>
      <c r="K218" s="119"/>
    </row>
    <row r="219" spans="2:11">
      <c r="B219" s="108"/>
      <c r="C219" s="119"/>
      <c r="D219" s="119"/>
      <c r="E219" s="119"/>
      <c r="F219" s="119"/>
      <c r="G219" s="119"/>
      <c r="H219" s="119"/>
      <c r="I219" s="109"/>
      <c r="J219" s="109"/>
      <c r="K219" s="119"/>
    </row>
    <row r="220" spans="2:11">
      <c r="B220" s="108"/>
      <c r="C220" s="119"/>
      <c r="D220" s="119"/>
      <c r="E220" s="119"/>
      <c r="F220" s="119"/>
      <c r="G220" s="119"/>
      <c r="H220" s="119"/>
      <c r="I220" s="109"/>
      <c r="J220" s="109"/>
      <c r="K220" s="119"/>
    </row>
    <row r="221" spans="2:11">
      <c r="B221" s="108"/>
      <c r="C221" s="119"/>
      <c r="D221" s="119"/>
      <c r="E221" s="119"/>
      <c r="F221" s="119"/>
      <c r="G221" s="119"/>
      <c r="H221" s="119"/>
      <c r="I221" s="109"/>
      <c r="J221" s="109"/>
      <c r="K221" s="119"/>
    </row>
    <row r="222" spans="2:11">
      <c r="B222" s="108"/>
      <c r="C222" s="119"/>
      <c r="D222" s="119"/>
      <c r="E222" s="119"/>
      <c r="F222" s="119"/>
      <c r="G222" s="119"/>
      <c r="H222" s="119"/>
      <c r="I222" s="109"/>
      <c r="J222" s="109"/>
      <c r="K222" s="119"/>
    </row>
    <row r="223" spans="2:11">
      <c r="B223" s="108"/>
      <c r="C223" s="119"/>
      <c r="D223" s="119"/>
      <c r="E223" s="119"/>
      <c r="F223" s="119"/>
      <c r="G223" s="119"/>
      <c r="H223" s="119"/>
      <c r="I223" s="109"/>
      <c r="J223" s="109"/>
      <c r="K223" s="119"/>
    </row>
    <row r="224" spans="2:11">
      <c r="B224" s="108"/>
      <c r="C224" s="119"/>
      <c r="D224" s="119"/>
      <c r="E224" s="119"/>
      <c r="F224" s="119"/>
      <c r="G224" s="119"/>
      <c r="H224" s="119"/>
      <c r="I224" s="109"/>
      <c r="J224" s="109"/>
      <c r="K224" s="119"/>
    </row>
    <row r="225" spans="2:11">
      <c r="B225" s="108"/>
      <c r="C225" s="119"/>
      <c r="D225" s="119"/>
      <c r="E225" s="119"/>
      <c r="F225" s="119"/>
      <c r="G225" s="119"/>
      <c r="H225" s="119"/>
      <c r="I225" s="109"/>
      <c r="J225" s="109"/>
      <c r="K225" s="119"/>
    </row>
    <row r="226" spans="2:11">
      <c r="B226" s="108"/>
      <c r="C226" s="119"/>
      <c r="D226" s="119"/>
      <c r="E226" s="119"/>
      <c r="F226" s="119"/>
      <c r="G226" s="119"/>
      <c r="H226" s="119"/>
      <c r="I226" s="109"/>
      <c r="J226" s="109"/>
      <c r="K226" s="119"/>
    </row>
    <row r="227" spans="2:11">
      <c r="B227" s="108"/>
      <c r="C227" s="119"/>
      <c r="D227" s="119"/>
      <c r="E227" s="119"/>
      <c r="F227" s="119"/>
      <c r="G227" s="119"/>
      <c r="H227" s="119"/>
      <c r="I227" s="109"/>
      <c r="J227" s="109"/>
      <c r="K227" s="119"/>
    </row>
    <row r="228" spans="2:11">
      <c r="B228" s="108"/>
      <c r="C228" s="119"/>
      <c r="D228" s="119"/>
      <c r="E228" s="119"/>
      <c r="F228" s="119"/>
      <c r="G228" s="119"/>
      <c r="H228" s="119"/>
      <c r="I228" s="109"/>
      <c r="J228" s="109"/>
      <c r="K228" s="119"/>
    </row>
    <row r="229" spans="2:11">
      <c r="B229" s="108"/>
      <c r="C229" s="119"/>
      <c r="D229" s="119"/>
      <c r="E229" s="119"/>
      <c r="F229" s="119"/>
      <c r="G229" s="119"/>
      <c r="H229" s="119"/>
      <c r="I229" s="109"/>
      <c r="J229" s="109"/>
      <c r="K229" s="119"/>
    </row>
    <row r="230" spans="2:11">
      <c r="B230" s="108"/>
      <c r="C230" s="119"/>
      <c r="D230" s="119"/>
      <c r="E230" s="119"/>
      <c r="F230" s="119"/>
      <c r="G230" s="119"/>
      <c r="H230" s="119"/>
      <c r="I230" s="109"/>
      <c r="J230" s="109"/>
      <c r="K230" s="119"/>
    </row>
    <row r="231" spans="2:11">
      <c r="B231" s="108"/>
      <c r="C231" s="119"/>
      <c r="D231" s="119"/>
      <c r="E231" s="119"/>
      <c r="F231" s="119"/>
      <c r="G231" s="119"/>
      <c r="H231" s="119"/>
      <c r="I231" s="109"/>
      <c r="J231" s="109"/>
      <c r="K231" s="119"/>
    </row>
    <row r="232" spans="2:11">
      <c r="B232" s="108"/>
      <c r="C232" s="119"/>
      <c r="D232" s="119"/>
      <c r="E232" s="119"/>
      <c r="F232" s="119"/>
      <c r="G232" s="119"/>
      <c r="H232" s="119"/>
      <c r="I232" s="109"/>
      <c r="J232" s="109"/>
      <c r="K232" s="119"/>
    </row>
    <row r="233" spans="2:11">
      <c r="B233" s="108"/>
      <c r="C233" s="119"/>
      <c r="D233" s="119"/>
      <c r="E233" s="119"/>
      <c r="F233" s="119"/>
      <c r="G233" s="119"/>
      <c r="H233" s="119"/>
      <c r="I233" s="109"/>
      <c r="J233" s="109"/>
      <c r="K233" s="119"/>
    </row>
    <row r="234" spans="2:11">
      <c r="B234" s="108"/>
      <c r="C234" s="119"/>
      <c r="D234" s="119"/>
      <c r="E234" s="119"/>
      <c r="F234" s="119"/>
      <c r="G234" s="119"/>
      <c r="H234" s="119"/>
      <c r="I234" s="109"/>
      <c r="J234" s="109"/>
      <c r="K234" s="119"/>
    </row>
    <row r="235" spans="2:11">
      <c r="B235" s="108"/>
      <c r="C235" s="119"/>
      <c r="D235" s="119"/>
      <c r="E235" s="119"/>
      <c r="F235" s="119"/>
      <c r="G235" s="119"/>
      <c r="H235" s="119"/>
      <c r="I235" s="109"/>
      <c r="J235" s="109"/>
      <c r="K235" s="119"/>
    </row>
    <row r="236" spans="2:11">
      <c r="B236" s="108"/>
      <c r="C236" s="119"/>
      <c r="D236" s="119"/>
      <c r="E236" s="119"/>
      <c r="F236" s="119"/>
      <c r="G236" s="119"/>
      <c r="H236" s="119"/>
      <c r="I236" s="109"/>
      <c r="J236" s="109"/>
      <c r="K236" s="119"/>
    </row>
    <row r="237" spans="2:11">
      <c r="B237" s="108"/>
      <c r="C237" s="119"/>
      <c r="D237" s="119"/>
      <c r="E237" s="119"/>
      <c r="F237" s="119"/>
      <c r="G237" s="119"/>
      <c r="H237" s="119"/>
      <c r="I237" s="109"/>
      <c r="J237" s="109"/>
      <c r="K237" s="119"/>
    </row>
    <row r="238" spans="2:11">
      <c r="B238" s="108"/>
      <c r="C238" s="119"/>
      <c r="D238" s="119"/>
      <c r="E238" s="119"/>
      <c r="F238" s="119"/>
      <c r="G238" s="119"/>
      <c r="H238" s="119"/>
      <c r="I238" s="109"/>
      <c r="J238" s="109"/>
      <c r="K238" s="119"/>
    </row>
    <row r="239" spans="2:11">
      <c r="B239" s="108"/>
      <c r="C239" s="119"/>
      <c r="D239" s="119"/>
      <c r="E239" s="119"/>
      <c r="F239" s="119"/>
      <c r="G239" s="119"/>
      <c r="H239" s="119"/>
      <c r="I239" s="109"/>
      <c r="J239" s="109"/>
      <c r="K239" s="119"/>
    </row>
    <row r="240" spans="2:11">
      <c r="B240" s="108"/>
      <c r="C240" s="119"/>
      <c r="D240" s="119"/>
      <c r="E240" s="119"/>
      <c r="F240" s="119"/>
      <c r="G240" s="119"/>
      <c r="H240" s="119"/>
      <c r="I240" s="109"/>
      <c r="J240" s="109"/>
      <c r="K240" s="119"/>
    </row>
    <row r="241" spans="2:11">
      <c r="B241" s="108"/>
      <c r="C241" s="119"/>
      <c r="D241" s="119"/>
      <c r="E241" s="119"/>
      <c r="F241" s="119"/>
      <c r="G241" s="119"/>
      <c r="H241" s="119"/>
      <c r="I241" s="109"/>
      <c r="J241" s="109"/>
      <c r="K241" s="119"/>
    </row>
    <row r="242" spans="2:11">
      <c r="B242" s="108"/>
      <c r="C242" s="119"/>
      <c r="D242" s="119"/>
      <c r="E242" s="119"/>
      <c r="F242" s="119"/>
      <c r="G242" s="119"/>
      <c r="H242" s="119"/>
      <c r="I242" s="109"/>
      <c r="J242" s="109"/>
      <c r="K242" s="119"/>
    </row>
    <row r="243" spans="2:11">
      <c r="B243" s="108"/>
      <c r="C243" s="119"/>
      <c r="D243" s="119"/>
      <c r="E243" s="119"/>
      <c r="F243" s="119"/>
      <c r="G243" s="119"/>
      <c r="H243" s="119"/>
      <c r="I243" s="109"/>
      <c r="J243" s="109"/>
      <c r="K243" s="119"/>
    </row>
    <row r="244" spans="2:11">
      <c r="B244" s="108"/>
      <c r="C244" s="119"/>
      <c r="D244" s="119"/>
      <c r="E244" s="119"/>
      <c r="F244" s="119"/>
      <c r="G244" s="119"/>
      <c r="H244" s="119"/>
      <c r="I244" s="109"/>
      <c r="J244" s="109"/>
      <c r="K244" s="119"/>
    </row>
    <row r="245" spans="2:11">
      <c r="B245" s="108"/>
      <c r="C245" s="119"/>
      <c r="D245" s="119"/>
      <c r="E245" s="119"/>
      <c r="F245" s="119"/>
      <c r="G245" s="119"/>
      <c r="H245" s="119"/>
      <c r="I245" s="109"/>
      <c r="J245" s="109"/>
      <c r="K245" s="119"/>
    </row>
    <row r="246" spans="2:11">
      <c r="B246" s="108"/>
      <c r="C246" s="119"/>
      <c r="D246" s="119"/>
      <c r="E246" s="119"/>
      <c r="F246" s="119"/>
      <c r="G246" s="119"/>
      <c r="H246" s="119"/>
      <c r="I246" s="109"/>
      <c r="J246" s="109"/>
      <c r="K246" s="119"/>
    </row>
    <row r="247" spans="2:11">
      <c r="B247" s="108"/>
      <c r="C247" s="119"/>
      <c r="D247" s="119"/>
      <c r="E247" s="119"/>
      <c r="F247" s="119"/>
      <c r="G247" s="119"/>
      <c r="H247" s="119"/>
      <c r="I247" s="109"/>
      <c r="J247" s="109"/>
      <c r="K247" s="119"/>
    </row>
    <row r="248" spans="2:11">
      <c r="B248" s="108"/>
      <c r="C248" s="119"/>
      <c r="D248" s="119"/>
      <c r="E248" s="119"/>
      <c r="F248" s="119"/>
      <c r="G248" s="119"/>
      <c r="H248" s="119"/>
      <c r="I248" s="109"/>
      <c r="J248" s="109"/>
      <c r="K248" s="119"/>
    </row>
    <row r="249" spans="2:11">
      <c r="B249" s="108"/>
      <c r="C249" s="119"/>
      <c r="D249" s="119"/>
      <c r="E249" s="119"/>
      <c r="F249" s="119"/>
      <c r="G249" s="119"/>
      <c r="H249" s="119"/>
      <c r="I249" s="109"/>
      <c r="J249" s="109"/>
      <c r="K249" s="119"/>
    </row>
    <row r="250" spans="2:11">
      <c r="B250" s="108"/>
      <c r="C250" s="119"/>
      <c r="D250" s="119"/>
      <c r="E250" s="119"/>
      <c r="F250" s="119"/>
      <c r="G250" s="119"/>
      <c r="H250" s="119"/>
      <c r="I250" s="109"/>
      <c r="J250" s="109"/>
      <c r="K250" s="119"/>
    </row>
    <row r="251" spans="2:11">
      <c r="B251" s="108"/>
      <c r="C251" s="119"/>
      <c r="D251" s="119"/>
      <c r="E251" s="119"/>
      <c r="F251" s="119"/>
      <c r="G251" s="119"/>
      <c r="H251" s="119"/>
      <c r="I251" s="109"/>
      <c r="J251" s="109"/>
      <c r="K251" s="119"/>
    </row>
    <row r="252" spans="2:11">
      <c r="B252" s="108"/>
      <c r="C252" s="119"/>
      <c r="D252" s="119"/>
      <c r="E252" s="119"/>
      <c r="F252" s="119"/>
      <c r="G252" s="119"/>
      <c r="H252" s="119"/>
      <c r="I252" s="109"/>
      <c r="J252" s="109"/>
      <c r="K252" s="119"/>
    </row>
    <row r="253" spans="2:11">
      <c r="B253" s="108"/>
      <c r="C253" s="119"/>
      <c r="D253" s="119"/>
      <c r="E253" s="119"/>
      <c r="F253" s="119"/>
      <c r="G253" s="119"/>
      <c r="H253" s="119"/>
      <c r="I253" s="109"/>
      <c r="J253" s="109"/>
      <c r="K253" s="119"/>
    </row>
    <row r="254" spans="2:11">
      <c r="B254" s="108"/>
      <c r="C254" s="119"/>
      <c r="D254" s="119"/>
      <c r="E254" s="119"/>
      <c r="F254" s="119"/>
      <c r="G254" s="119"/>
      <c r="H254" s="119"/>
      <c r="I254" s="109"/>
      <c r="J254" s="109"/>
      <c r="K254" s="119"/>
    </row>
    <row r="255" spans="2:11">
      <c r="B255" s="108"/>
      <c r="C255" s="119"/>
      <c r="D255" s="119"/>
      <c r="E255" s="119"/>
      <c r="F255" s="119"/>
      <c r="G255" s="119"/>
      <c r="H255" s="119"/>
      <c r="I255" s="109"/>
      <c r="J255" s="109"/>
      <c r="K255" s="119"/>
    </row>
    <row r="256" spans="2:11">
      <c r="B256" s="108"/>
      <c r="C256" s="119"/>
      <c r="D256" s="119"/>
      <c r="E256" s="119"/>
      <c r="F256" s="119"/>
      <c r="G256" s="119"/>
      <c r="H256" s="119"/>
      <c r="I256" s="109"/>
      <c r="J256" s="109"/>
      <c r="K256" s="119"/>
    </row>
    <row r="257" spans="2:11">
      <c r="B257" s="108"/>
      <c r="C257" s="119"/>
      <c r="D257" s="119"/>
      <c r="E257" s="119"/>
      <c r="F257" s="119"/>
      <c r="G257" s="119"/>
      <c r="H257" s="119"/>
      <c r="I257" s="109"/>
      <c r="J257" s="109"/>
      <c r="K257" s="119"/>
    </row>
    <row r="258" spans="2:11">
      <c r="B258" s="108"/>
      <c r="C258" s="119"/>
      <c r="D258" s="119"/>
      <c r="E258" s="119"/>
      <c r="F258" s="119"/>
      <c r="G258" s="119"/>
      <c r="H258" s="119"/>
      <c r="I258" s="109"/>
      <c r="J258" s="109"/>
      <c r="K258" s="119"/>
    </row>
    <row r="259" spans="2:11">
      <c r="B259" s="108"/>
      <c r="C259" s="119"/>
      <c r="D259" s="119"/>
      <c r="E259" s="119"/>
      <c r="F259" s="119"/>
      <c r="G259" s="119"/>
      <c r="H259" s="119"/>
      <c r="I259" s="109"/>
      <c r="J259" s="109"/>
      <c r="K259" s="119"/>
    </row>
    <row r="260" spans="2:11">
      <c r="B260" s="108"/>
      <c r="C260" s="119"/>
      <c r="D260" s="119"/>
      <c r="E260" s="119"/>
      <c r="F260" s="119"/>
      <c r="G260" s="119"/>
      <c r="H260" s="119"/>
      <c r="I260" s="109"/>
      <c r="J260" s="109"/>
      <c r="K260" s="119"/>
    </row>
    <row r="261" spans="2:11">
      <c r="B261" s="108"/>
      <c r="C261" s="119"/>
      <c r="D261" s="119"/>
      <c r="E261" s="119"/>
      <c r="F261" s="119"/>
      <c r="G261" s="119"/>
      <c r="H261" s="119"/>
      <c r="I261" s="109"/>
      <c r="J261" s="109"/>
      <c r="K261" s="119"/>
    </row>
    <row r="262" spans="2:11">
      <c r="B262" s="108"/>
      <c r="C262" s="119"/>
      <c r="D262" s="119"/>
      <c r="E262" s="119"/>
      <c r="F262" s="119"/>
      <c r="G262" s="119"/>
      <c r="H262" s="119"/>
      <c r="I262" s="109"/>
      <c r="J262" s="109"/>
      <c r="K262" s="119"/>
    </row>
    <row r="263" spans="2:11">
      <c r="B263" s="108"/>
      <c r="C263" s="119"/>
      <c r="D263" s="119"/>
      <c r="E263" s="119"/>
      <c r="F263" s="119"/>
      <c r="G263" s="119"/>
      <c r="H263" s="119"/>
      <c r="I263" s="109"/>
      <c r="J263" s="109"/>
      <c r="K263" s="119"/>
    </row>
    <row r="264" spans="2:11">
      <c r="B264" s="108"/>
      <c r="C264" s="119"/>
      <c r="D264" s="119"/>
      <c r="E264" s="119"/>
      <c r="F264" s="119"/>
      <c r="G264" s="119"/>
      <c r="H264" s="119"/>
      <c r="I264" s="109"/>
      <c r="J264" s="109"/>
      <c r="K264" s="119"/>
    </row>
    <row r="265" spans="2:11">
      <c r="B265" s="108"/>
      <c r="C265" s="119"/>
      <c r="D265" s="119"/>
      <c r="E265" s="119"/>
      <c r="F265" s="119"/>
      <c r="G265" s="119"/>
      <c r="H265" s="119"/>
      <c r="I265" s="109"/>
      <c r="J265" s="109"/>
      <c r="K265" s="119"/>
    </row>
    <row r="266" spans="2:11">
      <c r="B266" s="108"/>
      <c r="C266" s="119"/>
      <c r="D266" s="119"/>
      <c r="E266" s="119"/>
      <c r="F266" s="119"/>
      <c r="G266" s="119"/>
      <c r="H266" s="119"/>
      <c r="I266" s="109"/>
      <c r="J266" s="109"/>
      <c r="K266" s="119"/>
    </row>
    <row r="267" spans="2:11">
      <c r="B267" s="108"/>
      <c r="C267" s="119"/>
      <c r="D267" s="119"/>
      <c r="E267" s="119"/>
      <c r="F267" s="119"/>
      <c r="G267" s="119"/>
      <c r="H267" s="119"/>
      <c r="I267" s="109"/>
      <c r="J267" s="109"/>
      <c r="K267" s="119"/>
    </row>
    <row r="268" spans="2:11">
      <c r="B268" s="108"/>
      <c r="C268" s="119"/>
      <c r="D268" s="119"/>
      <c r="E268" s="119"/>
      <c r="F268" s="119"/>
      <c r="G268" s="119"/>
      <c r="H268" s="119"/>
      <c r="I268" s="109"/>
      <c r="J268" s="109"/>
      <c r="K268" s="119"/>
    </row>
    <row r="269" spans="2:11">
      <c r="B269" s="108"/>
      <c r="C269" s="119"/>
      <c r="D269" s="119"/>
      <c r="E269" s="119"/>
      <c r="F269" s="119"/>
      <c r="G269" s="119"/>
      <c r="H269" s="119"/>
      <c r="I269" s="109"/>
      <c r="J269" s="109"/>
      <c r="K269" s="119"/>
    </row>
    <row r="270" spans="2:11">
      <c r="B270" s="108"/>
      <c r="C270" s="119"/>
      <c r="D270" s="119"/>
      <c r="E270" s="119"/>
      <c r="F270" s="119"/>
      <c r="G270" s="119"/>
      <c r="H270" s="119"/>
      <c r="I270" s="109"/>
      <c r="J270" s="109"/>
      <c r="K270" s="119"/>
    </row>
    <row r="271" spans="2:11">
      <c r="B271" s="108"/>
      <c r="C271" s="119"/>
      <c r="D271" s="119"/>
      <c r="E271" s="119"/>
      <c r="F271" s="119"/>
      <c r="G271" s="119"/>
      <c r="H271" s="119"/>
      <c r="I271" s="109"/>
      <c r="J271" s="109"/>
      <c r="K271" s="119"/>
    </row>
    <row r="272" spans="2:11">
      <c r="B272" s="108"/>
      <c r="C272" s="119"/>
      <c r="D272" s="119"/>
      <c r="E272" s="119"/>
      <c r="F272" s="119"/>
      <c r="G272" s="119"/>
      <c r="H272" s="119"/>
      <c r="I272" s="109"/>
      <c r="J272" s="109"/>
      <c r="K272" s="119"/>
    </row>
    <row r="273" spans="2:11">
      <c r="B273" s="108"/>
      <c r="C273" s="119"/>
      <c r="D273" s="119"/>
      <c r="E273" s="119"/>
      <c r="F273" s="119"/>
      <c r="G273" s="119"/>
      <c r="H273" s="119"/>
      <c r="I273" s="109"/>
      <c r="J273" s="109"/>
      <c r="K273" s="119"/>
    </row>
    <row r="274" spans="2:11">
      <c r="B274" s="108"/>
      <c r="C274" s="119"/>
      <c r="D274" s="119"/>
      <c r="E274" s="119"/>
      <c r="F274" s="119"/>
      <c r="G274" s="119"/>
      <c r="H274" s="119"/>
      <c r="I274" s="109"/>
      <c r="J274" s="109"/>
      <c r="K274" s="119"/>
    </row>
    <row r="275" spans="2:11">
      <c r="B275" s="108"/>
      <c r="C275" s="119"/>
      <c r="D275" s="119"/>
      <c r="E275" s="119"/>
      <c r="F275" s="119"/>
      <c r="G275" s="119"/>
      <c r="H275" s="119"/>
      <c r="I275" s="109"/>
      <c r="J275" s="109"/>
      <c r="K275" s="119"/>
    </row>
    <row r="276" spans="2:11">
      <c r="B276" s="108"/>
      <c r="C276" s="119"/>
      <c r="D276" s="119"/>
      <c r="E276" s="119"/>
      <c r="F276" s="119"/>
      <c r="G276" s="119"/>
      <c r="H276" s="119"/>
      <c r="I276" s="109"/>
      <c r="J276" s="109"/>
      <c r="K276" s="119"/>
    </row>
    <row r="277" spans="2:11">
      <c r="B277" s="108"/>
      <c r="C277" s="119"/>
      <c r="D277" s="119"/>
      <c r="E277" s="119"/>
      <c r="F277" s="119"/>
      <c r="G277" s="119"/>
      <c r="H277" s="119"/>
      <c r="I277" s="109"/>
      <c r="J277" s="109"/>
      <c r="K277" s="119"/>
    </row>
    <row r="278" spans="2:11">
      <c r="B278" s="108"/>
      <c r="C278" s="119"/>
      <c r="D278" s="119"/>
      <c r="E278" s="119"/>
      <c r="F278" s="119"/>
      <c r="G278" s="119"/>
      <c r="H278" s="119"/>
      <c r="I278" s="109"/>
      <c r="J278" s="109"/>
      <c r="K278" s="119"/>
    </row>
    <row r="279" spans="2:11">
      <c r="B279" s="108"/>
      <c r="C279" s="119"/>
      <c r="D279" s="119"/>
      <c r="E279" s="119"/>
      <c r="F279" s="119"/>
      <c r="G279" s="119"/>
      <c r="H279" s="119"/>
      <c r="I279" s="109"/>
      <c r="J279" s="109"/>
      <c r="K279" s="119"/>
    </row>
    <row r="280" spans="2:11">
      <c r="B280" s="108"/>
      <c r="C280" s="119"/>
      <c r="D280" s="119"/>
      <c r="E280" s="119"/>
      <c r="F280" s="119"/>
      <c r="G280" s="119"/>
      <c r="H280" s="119"/>
      <c r="I280" s="109"/>
      <c r="J280" s="109"/>
      <c r="K280" s="119"/>
    </row>
    <row r="281" spans="2:11">
      <c r="B281" s="108"/>
      <c r="C281" s="119"/>
      <c r="D281" s="119"/>
      <c r="E281" s="119"/>
      <c r="F281" s="119"/>
      <c r="G281" s="119"/>
      <c r="H281" s="119"/>
      <c r="I281" s="109"/>
      <c r="J281" s="109"/>
      <c r="K281" s="119"/>
    </row>
    <row r="282" spans="2:11">
      <c r="B282" s="108"/>
      <c r="C282" s="119"/>
      <c r="D282" s="119"/>
      <c r="E282" s="119"/>
      <c r="F282" s="119"/>
      <c r="G282" s="119"/>
      <c r="H282" s="119"/>
      <c r="I282" s="109"/>
      <c r="J282" s="109"/>
      <c r="K282" s="119"/>
    </row>
    <row r="283" spans="2:11">
      <c r="B283" s="108"/>
      <c r="C283" s="119"/>
      <c r="D283" s="119"/>
      <c r="E283" s="119"/>
      <c r="F283" s="119"/>
      <c r="G283" s="119"/>
      <c r="H283" s="119"/>
      <c r="I283" s="109"/>
      <c r="J283" s="109"/>
      <c r="K283" s="119"/>
    </row>
    <row r="284" spans="2:11">
      <c r="B284" s="108"/>
      <c r="C284" s="119"/>
      <c r="D284" s="119"/>
      <c r="E284" s="119"/>
      <c r="F284" s="119"/>
      <c r="G284" s="119"/>
      <c r="H284" s="119"/>
      <c r="I284" s="109"/>
      <c r="J284" s="109"/>
      <c r="K284" s="119"/>
    </row>
    <row r="285" spans="2:11">
      <c r="B285" s="108"/>
      <c r="C285" s="119"/>
      <c r="D285" s="119"/>
      <c r="E285" s="119"/>
      <c r="F285" s="119"/>
      <c r="G285" s="119"/>
      <c r="H285" s="119"/>
      <c r="I285" s="109"/>
      <c r="J285" s="109"/>
      <c r="K285" s="119"/>
    </row>
    <row r="286" spans="2:11">
      <c r="B286" s="108"/>
      <c r="C286" s="119"/>
      <c r="D286" s="119"/>
      <c r="E286" s="119"/>
      <c r="F286" s="119"/>
      <c r="G286" s="119"/>
      <c r="H286" s="119"/>
      <c r="I286" s="109"/>
      <c r="J286" s="109"/>
      <c r="K286" s="119"/>
    </row>
    <row r="287" spans="2:11">
      <c r="B287" s="108"/>
      <c r="C287" s="119"/>
      <c r="D287" s="119"/>
      <c r="E287" s="119"/>
      <c r="F287" s="119"/>
      <c r="G287" s="119"/>
      <c r="H287" s="119"/>
      <c r="I287" s="109"/>
      <c r="J287" s="109"/>
      <c r="K287" s="119"/>
    </row>
    <row r="288" spans="2:11">
      <c r="B288" s="108"/>
      <c r="C288" s="119"/>
      <c r="D288" s="119"/>
      <c r="E288" s="119"/>
      <c r="F288" s="119"/>
      <c r="G288" s="119"/>
      <c r="H288" s="119"/>
      <c r="I288" s="109"/>
      <c r="J288" s="109"/>
      <c r="K288" s="119"/>
    </row>
    <row r="289" spans="2:11">
      <c r="B289" s="108"/>
      <c r="C289" s="119"/>
      <c r="D289" s="119"/>
      <c r="E289" s="119"/>
      <c r="F289" s="119"/>
      <c r="G289" s="119"/>
      <c r="H289" s="119"/>
      <c r="I289" s="109"/>
      <c r="J289" s="109"/>
      <c r="K289" s="119"/>
    </row>
    <row r="290" spans="2:11">
      <c r="B290" s="108"/>
      <c r="C290" s="119"/>
      <c r="D290" s="119"/>
      <c r="E290" s="119"/>
      <c r="F290" s="119"/>
      <c r="G290" s="119"/>
      <c r="H290" s="119"/>
      <c r="I290" s="109"/>
      <c r="J290" s="109"/>
      <c r="K290" s="119"/>
    </row>
    <row r="291" spans="2:11">
      <c r="B291" s="108"/>
      <c r="C291" s="119"/>
      <c r="D291" s="119"/>
      <c r="E291" s="119"/>
      <c r="F291" s="119"/>
      <c r="G291" s="119"/>
      <c r="H291" s="119"/>
      <c r="I291" s="109"/>
      <c r="J291" s="109"/>
      <c r="K291" s="119"/>
    </row>
    <row r="292" spans="2:11">
      <c r="B292" s="108"/>
      <c r="C292" s="119"/>
      <c r="D292" s="119"/>
      <c r="E292" s="119"/>
      <c r="F292" s="119"/>
      <c r="G292" s="119"/>
      <c r="H292" s="119"/>
      <c r="I292" s="109"/>
      <c r="J292" s="109"/>
      <c r="K292" s="119"/>
    </row>
    <row r="293" spans="2:11">
      <c r="B293" s="108"/>
      <c r="C293" s="119"/>
      <c r="D293" s="119"/>
      <c r="E293" s="119"/>
      <c r="F293" s="119"/>
      <c r="G293" s="119"/>
      <c r="H293" s="119"/>
      <c r="I293" s="109"/>
      <c r="J293" s="109"/>
      <c r="K293" s="119"/>
    </row>
    <row r="294" spans="2:11">
      <c r="B294" s="108"/>
      <c r="C294" s="119"/>
      <c r="D294" s="119"/>
      <c r="E294" s="119"/>
      <c r="F294" s="119"/>
      <c r="G294" s="119"/>
      <c r="H294" s="119"/>
      <c r="I294" s="109"/>
      <c r="J294" s="109"/>
      <c r="K294" s="119"/>
    </row>
    <row r="295" spans="2:11">
      <c r="B295" s="108"/>
      <c r="C295" s="119"/>
      <c r="D295" s="119"/>
      <c r="E295" s="119"/>
      <c r="F295" s="119"/>
      <c r="G295" s="119"/>
      <c r="H295" s="119"/>
      <c r="I295" s="109"/>
      <c r="J295" s="109"/>
      <c r="K295" s="119"/>
    </row>
    <row r="296" spans="2:11">
      <c r="B296" s="108"/>
      <c r="C296" s="119"/>
      <c r="D296" s="119"/>
      <c r="E296" s="119"/>
      <c r="F296" s="119"/>
      <c r="G296" s="119"/>
      <c r="H296" s="119"/>
      <c r="I296" s="109"/>
      <c r="J296" s="109"/>
      <c r="K296" s="119"/>
    </row>
    <row r="297" spans="2:11">
      <c r="B297" s="108"/>
      <c r="C297" s="119"/>
      <c r="D297" s="119"/>
      <c r="E297" s="119"/>
      <c r="F297" s="119"/>
      <c r="G297" s="119"/>
      <c r="H297" s="119"/>
      <c r="I297" s="109"/>
      <c r="J297" s="109"/>
      <c r="K297" s="119"/>
    </row>
    <row r="298" spans="2:11">
      <c r="B298" s="108"/>
      <c r="C298" s="119"/>
      <c r="D298" s="119"/>
      <c r="E298" s="119"/>
      <c r="F298" s="119"/>
      <c r="G298" s="119"/>
      <c r="H298" s="119"/>
      <c r="I298" s="109"/>
      <c r="J298" s="109"/>
      <c r="K298" s="119"/>
    </row>
    <row r="299" spans="2:11">
      <c r="B299" s="108"/>
      <c r="C299" s="119"/>
      <c r="D299" s="119"/>
      <c r="E299" s="119"/>
      <c r="F299" s="119"/>
      <c r="G299" s="119"/>
      <c r="H299" s="119"/>
      <c r="I299" s="109"/>
      <c r="J299" s="109"/>
      <c r="K299" s="119"/>
    </row>
    <row r="300" spans="2:11">
      <c r="B300" s="108"/>
      <c r="C300" s="119"/>
      <c r="D300" s="119"/>
      <c r="E300" s="119"/>
      <c r="F300" s="119"/>
      <c r="G300" s="119"/>
      <c r="H300" s="119"/>
      <c r="I300" s="109"/>
      <c r="J300" s="109"/>
      <c r="K300" s="119"/>
    </row>
    <row r="301" spans="2:11">
      <c r="B301" s="108"/>
      <c r="C301" s="119"/>
      <c r="D301" s="119"/>
      <c r="E301" s="119"/>
      <c r="F301" s="119"/>
      <c r="G301" s="119"/>
      <c r="H301" s="119"/>
      <c r="I301" s="109"/>
      <c r="J301" s="109"/>
      <c r="K301" s="119"/>
    </row>
    <row r="302" spans="2:11">
      <c r="B302" s="108"/>
      <c r="C302" s="119"/>
      <c r="D302" s="119"/>
      <c r="E302" s="119"/>
      <c r="F302" s="119"/>
      <c r="G302" s="119"/>
      <c r="H302" s="119"/>
      <c r="I302" s="109"/>
      <c r="J302" s="109"/>
      <c r="K302" s="119"/>
    </row>
    <row r="303" spans="2:11">
      <c r="B303" s="108"/>
      <c r="C303" s="119"/>
      <c r="D303" s="119"/>
      <c r="E303" s="119"/>
      <c r="F303" s="119"/>
      <c r="G303" s="119"/>
      <c r="H303" s="119"/>
      <c r="I303" s="109"/>
      <c r="J303" s="109"/>
      <c r="K303" s="119"/>
    </row>
    <row r="304" spans="2:11">
      <c r="B304" s="108"/>
      <c r="C304" s="119"/>
      <c r="D304" s="119"/>
      <c r="E304" s="119"/>
      <c r="F304" s="119"/>
      <c r="G304" s="119"/>
      <c r="H304" s="119"/>
      <c r="I304" s="109"/>
      <c r="J304" s="109"/>
      <c r="K304" s="119"/>
    </row>
    <row r="305" spans="2:11">
      <c r="B305" s="108"/>
      <c r="C305" s="119"/>
      <c r="D305" s="119"/>
      <c r="E305" s="119"/>
      <c r="F305" s="119"/>
      <c r="G305" s="119"/>
      <c r="H305" s="119"/>
      <c r="I305" s="109"/>
      <c r="J305" s="109"/>
      <c r="K305" s="119"/>
    </row>
    <row r="306" spans="2:11">
      <c r="B306" s="108"/>
      <c r="C306" s="119"/>
      <c r="D306" s="119"/>
      <c r="E306" s="119"/>
      <c r="F306" s="119"/>
      <c r="G306" s="119"/>
      <c r="H306" s="119"/>
      <c r="I306" s="109"/>
      <c r="J306" s="109"/>
      <c r="K306" s="119"/>
    </row>
    <row r="307" spans="2:11">
      <c r="B307" s="108"/>
      <c r="C307" s="119"/>
      <c r="D307" s="119"/>
      <c r="E307" s="119"/>
      <c r="F307" s="119"/>
      <c r="G307" s="119"/>
      <c r="H307" s="119"/>
      <c r="I307" s="109"/>
      <c r="J307" s="109"/>
      <c r="K307" s="119"/>
    </row>
    <row r="308" spans="2:11">
      <c r="B308" s="108"/>
      <c r="C308" s="119"/>
      <c r="D308" s="119"/>
      <c r="E308" s="119"/>
      <c r="F308" s="119"/>
      <c r="G308" s="119"/>
      <c r="H308" s="119"/>
      <c r="I308" s="109"/>
      <c r="J308" s="109"/>
      <c r="K308" s="119"/>
    </row>
    <row r="309" spans="2:11">
      <c r="B309" s="108"/>
      <c r="C309" s="119"/>
      <c r="D309" s="119"/>
      <c r="E309" s="119"/>
      <c r="F309" s="119"/>
      <c r="G309" s="119"/>
      <c r="H309" s="119"/>
      <c r="I309" s="109"/>
      <c r="J309" s="109"/>
      <c r="K309" s="119"/>
    </row>
    <row r="310" spans="2:11">
      <c r="B310" s="108"/>
      <c r="C310" s="119"/>
      <c r="D310" s="119"/>
      <c r="E310" s="119"/>
      <c r="F310" s="119"/>
      <c r="G310" s="119"/>
      <c r="H310" s="119"/>
      <c r="I310" s="109"/>
      <c r="J310" s="109"/>
      <c r="K310" s="119"/>
    </row>
    <row r="311" spans="2:11">
      <c r="B311" s="108"/>
      <c r="C311" s="119"/>
      <c r="D311" s="119"/>
      <c r="E311" s="119"/>
      <c r="F311" s="119"/>
      <c r="G311" s="119"/>
      <c r="H311" s="119"/>
      <c r="I311" s="109"/>
      <c r="J311" s="109"/>
      <c r="K311" s="119"/>
    </row>
    <row r="312" spans="2:11">
      <c r="B312" s="108"/>
      <c r="C312" s="119"/>
      <c r="D312" s="119"/>
      <c r="E312" s="119"/>
      <c r="F312" s="119"/>
      <c r="G312" s="119"/>
      <c r="H312" s="119"/>
      <c r="I312" s="109"/>
      <c r="J312" s="109"/>
      <c r="K312" s="119"/>
    </row>
    <row r="313" spans="2:11">
      <c r="B313" s="108"/>
      <c r="C313" s="119"/>
      <c r="D313" s="119"/>
      <c r="E313" s="119"/>
      <c r="F313" s="119"/>
      <c r="G313" s="119"/>
      <c r="H313" s="119"/>
      <c r="I313" s="109"/>
      <c r="J313" s="109"/>
      <c r="K313" s="119"/>
    </row>
    <row r="314" spans="2:11">
      <c r="B314" s="108"/>
      <c r="C314" s="119"/>
      <c r="D314" s="119"/>
      <c r="E314" s="119"/>
      <c r="F314" s="119"/>
      <c r="G314" s="119"/>
      <c r="H314" s="119"/>
      <c r="I314" s="109"/>
      <c r="J314" s="109"/>
      <c r="K314" s="119"/>
    </row>
    <row r="315" spans="2:11">
      <c r="B315" s="108"/>
      <c r="C315" s="119"/>
      <c r="D315" s="119"/>
      <c r="E315" s="119"/>
      <c r="F315" s="119"/>
      <c r="G315" s="119"/>
      <c r="H315" s="119"/>
      <c r="I315" s="109"/>
      <c r="J315" s="109"/>
      <c r="K315" s="119"/>
    </row>
    <row r="316" spans="2:11">
      <c r="B316" s="108"/>
      <c r="C316" s="119"/>
      <c r="D316" s="119"/>
      <c r="E316" s="119"/>
      <c r="F316" s="119"/>
      <c r="G316" s="119"/>
      <c r="H316" s="119"/>
      <c r="I316" s="109"/>
      <c r="J316" s="109"/>
      <c r="K316" s="119"/>
    </row>
    <row r="317" spans="2:11">
      <c r="B317" s="108"/>
      <c r="C317" s="119"/>
      <c r="D317" s="119"/>
      <c r="E317" s="119"/>
      <c r="F317" s="119"/>
      <c r="G317" s="119"/>
      <c r="H317" s="119"/>
      <c r="I317" s="109"/>
      <c r="J317" s="109"/>
      <c r="K317" s="119"/>
    </row>
    <row r="318" spans="2:11">
      <c r="B318" s="108"/>
      <c r="C318" s="119"/>
      <c r="D318" s="119"/>
      <c r="E318" s="119"/>
      <c r="F318" s="119"/>
      <c r="G318" s="119"/>
      <c r="H318" s="119"/>
      <c r="I318" s="109"/>
      <c r="J318" s="109"/>
      <c r="K318" s="119"/>
    </row>
    <row r="319" spans="2:11">
      <c r="B319" s="108"/>
      <c r="C319" s="119"/>
      <c r="D319" s="119"/>
      <c r="E319" s="119"/>
      <c r="F319" s="119"/>
      <c r="G319" s="119"/>
      <c r="H319" s="119"/>
      <c r="I319" s="109"/>
      <c r="J319" s="109"/>
      <c r="K319" s="119"/>
    </row>
    <row r="320" spans="2:11">
      <c r="B320" s="108"/>
      <c r="C320" s="119"/>
      <c r="D320" s="119"/>
      <c r="E320" s="119"/>
      <c r="F320" s="119"/>
      <c r="G320" s="119"/>
      <c r="H320" s="119"/>
      <c r="I320" s="109"/>
      <c r="J320" s="109"/>
      <c r="K320" s="119"/>
    </row>
    <row r="321" spans="2:11">
      <c r="B321" s="108"/>
      <c r="C321" s="119"/>
      <c r="D321" s="119"/>
      <c r="E321" s="119"/>
      <c r="F321" s="119"/>
      <c r="G321" s="119"/>
      <c r="H321" s="119"/>
      <c r="I321" s="109"/>
      <c r="J321" s="109"/>
      <c r="K321" s="119"/>
    </row>
    <row r="322" spans="2:11">
      <c r="B322" s="108"/>
      <c r="C322" s="119"/>
      <c r="D322" s="119"/>
      <c r="E322" s="119"/>
      <c r="F322" s="119"/>
      <c r="G322" s="119"/>
      <c r="H322" s="119"/>
      <c r="I322" s="109"/>
      <c r="J322" s="109"/>
      <c r="K322" s="119"/>
    </row>
    <row r="323" spans="2:11">
      <c r="B323" s="108"/>
      <c r="C323" s="119"/>
      <c r="D323" s="119"/>
      <c r="E323" s="119"/>
      <c r="F323" s="119"/>
      <c r="G323" s="119"/>
      <c r="H323" s="119"/>
      <c r="I323" s="109"/>
      <c r="J323" s="109"/>
      <c r="K323" s="119"/>
    </row>
    <row r="324" spans="2:11">
      <c r="B324" s="108"/>
      <c r="C324" s="119"/>
      <c r="D324" s="119"/>
      <c r="E324" s="119"/>
      <c r="F324" s="119"/>
      <c r="G324" s="119"/>
      <c r="H324" s="119"/>
      <c r="I324" s="109"/>
      <c r="J324" s="109"/>
      <c r="K324" s="119"/>
    </row>
    <row r="325" spans="2:11">
      <c r="B325" s="108"/>
      <c r="C325" s="119"/>
      <c r="D325" s="119"/>
      <c r="E325" s="119"/>
      <c r="F325" s="119"/>
      <c r="G325" s="119"/>
      <c r="H325" s="119"/>
      <c r="I325" s="109"/>
      <c r="J325" s="109"/>
      <c r="K325" s="119"/>
    </row>
    <row r="326" spans="2:11">
      <c r="B326" s="108"/>
      <c r="C326" s="119"/>
      <c r="D326" s="119"/>
      <c r="E326" s="119"/>
      <c r="F326" s="119"/>
      <c r="G326" s="119"/>
      <c r="H326" s="119"/>
      <c r="I326" s="109"/>
      <c r="J326" s="109"/>
      <c r="K326" s="119"/>
    </row>
    <row r="327" spans="2:11">
      <c r="B327" s="108"/>
      <c r="C327" s="119"/>
      <c r="D327" s="119"/>
      <c r="E327" s="119"/>
      <c r="F327" s="119"/>
      <c r="G327" s="119"/>
      <c r="H327" s="119"/>
      <c r="I327" s="109"/>
      <c r="J327" s="109"/>
      <c r="K327" s="119"/>
    </row>
    <row r="328" spans="2:11">
      <c r="B328" s="108"/>
      <c r="C328" s="119"/>
      <c r="D328" s="119"/>
      <c r="E328" s="119"/>
      <c r="F328" s="119"/>
      <c r="G328" s="119"/>
      <c r="H328" s="119"/>
      <c r="I328" s="109"/>
      <c r="J328" s="109"/>
      <c r="K328" s="119"/>
    </row>
    <row r="329" spans="2:11">
      <c r="B329" s="108"/>
      <c r="C329" s="119"/>
      <c r="D329" s="119"/>
      <c r="E329" s="119"/>
      <c r="F329" s="119"/>
      <c r="G329" s="119"/>
      <c r="H329" s="119"/>
      <c r="I329" s="109"/>
      <c r="J329" s="109"/>
      <c r="K329" s="119"/>
    </row>
    <row r="330" spans="2:11">
      <c r="B330" s="108"/>
      <c r="C330" s="119"/>
      <c r="D330" s="119"/>
      <c r="E330" s="119"/>
      <c r="F330" s="119"/>
      <c r="G330" s="119"/>
      <c r="H330" s="119"/>
      <c r="I330" s="109"/>
      <c r="J330" s="109"/>
      <c r="K330" s="119"/>
    </row>
    <row r="331" spans="2:11">
      <c r="B331" s="108"/>
      <c r="C331" s="119"/>
      <c r="D331" s="119"/>
      <c r="E331" s="119"/>
      <c r="F331" s="119"/>
      <c r="G331" s="119"/>
      <c r="H331" s="119"/>
      <c r="I331" s="109"/>
      <c r="J331" s="109"/>
      <c r="K331" s="119"/>
    </row>
    <row r="332" spans="2:11">
      <c r="B332" s="108"/>
      <c r="C332" s="119"/>
      <c r="D332" s="119"/>
      <c r="E332" s="119"/>
      <c r="F332" s="119"/>
      <c r="G332" s="119"/>
      <c r="H332" s="119"/>
      <c r="I332" s="109"/>
      <c r="J332" s="109"/>
      <c r="K332" s="119"/>
    </row>
    <row r="333" spans="2:11">
      <c r="B333" s="108"/>
      <c r="C333" s="119"/>
      <c r="D333" s="119"/>
      <c r="E333" s="119"/>
      <c r="F333" s="119"/>
      <c r="G333" s="119"/>
      <c r="H333" s="119"/>
      <c r="I333" s="109"/>
      <c r="J333" s="109"/>
      <c r="K333" s="119"/>
    </row>
    <row r="334" spans="2:11">
      <c r="B334" s="108"/>
      <c r="C334" s="119"/>
      <c r="D334" s="119"/>
      <c r="E334" s="119"/>
      <c r="F334" s="119"/>
      <c r="G334" s="119"/>
      <c r="H334" s="119"/>
      <c r="I334" s="109"/>
      <c r="J334" s="109"/>
      <c r="K334" s="119"/>
    </row>
    <row r="335" spans="2:11">
      <c r="B335" s="108"/>
      <c r="C335" s="119"/>
      <c r="D335" s="119"/>
      <c r="E335" s="119"/>
      <c r="F335" s="119"/>
      <c r="G335" s="119"/>
      <c r="H335" s="119"/>
      <c r="I335" s="109"/>
      <c r="J335" s="109"/>
      <c r="K335" s="119"/>
    </row>
    <row r="336" spans="2:11">
      <c r="B336" s="108"/>
      <c r="C336" s="119"/>
      <c r="D336" s="119"/>
      <c r="E336" s="119"/>
      <c r="F336" s="119"/>
      <c r="G336" s="119"/>
      <c r="H336" s="119"/>
      <c r="I336" s="109"/>
      <c r="J336" s="109"/>
      <c r="K336" s="119"/>
    </row>
    <row r="337" spans="2:11">
      <c r="B337" s="108"/>
      <c r="C337" s="119"/>
      <c r="D337" s="119"/>
      <c r="E337" s="119"/>
      <c r="F337" s="119"/>
      <c r="G337" s="119"/>
      <c r="H337" s="119"/>
      <c r="I337" s="109"/>
      <c r="J337" s="109"/>
      <c r="K337" s="119"/>
    </row>
    <row r="338" spans="2:11">
      <c r="B338" s="108"/>
      <c r="C338" s="119"/>
      <c r="D338" s="119"/>
      <c r="E338" s="119"/>
      <c r="F338" s="119"/>
      <c r="G338" s="119"/>
      <c r="H338" s="119"/>
      <c r="I338" s="109"/>
      <c r="J338" s="109"/>
      <c r="K338" s="119"/>
    </row>
    <row r="339" spans="2:11">
      <c r="B339" s="108"/>
      <c r="C339" s="119"/>
      <c r="D339" s="119"/>
      <c r="E339" s="119"/>
      <c r="F339" s="119"/>
      <c r="G339" s="119"/>
      <c r="H339" s="119"/>
      <c r="I339" s="109"/>
      <c r="J339" s="109"/>
      <c r="K339" s="119"/>
    </row>
    <row r="340" spans="2:11">
      <c r="B340" s="108"/>
      <c r="C340" s="119"/>
      <c r="D340" s="119"/>
      <c r="E340" s="119"/>
      <c r="F340" s="119"/>
      <c r="G340" s="119"/>
      <c r="H340" s="119"/>
      <c r="I340" s="109"/>
      <c r="J340" s="109"/>
      <c r="K340" s="119"/>
    </row>
    <row r="341" spans="2:11">
      <c r="B341" s="108"/>
      <c r="C341" s="119"/>
      <c r="D341" s="119"/>
      <c r="E341" s="119"/>
      <c r="F341" s="119"/>
      <c r="G341" s="119"/>
      <c r="H341" s="119"/>
      <c r="I341" s="109"/>
      <c r="J341" s="109"/>
      <c r="K341" s="119"/>
    </row>
    <row r="342" spans="2:11">
      <c r="B342" s="108"/>
      <c r="C342" s="119"/>
      <c r="D342" s="119"/>
      <c r="E342" s="119"/>
      <c r="F342" s="119"/>
      <c r="G342" s="119"/>
      <c r="H342" s="119"/>
      <c r="I342" s="109"/>
      <c r="J342" s="109"/>
      <c r="K342" s="119"/>
    </row>
    <row r="343" spans="2:11">
      <c r="B343" s="108"/>
      <c r="C343" s="119"/>
      <c r="D343" s="119"/>
      <c r="E343" s="119"/>
      <c r="F343" s="119"/>
      <c r="G343" s="119"/>
      <c r="H343" s="119"/>
      <c r="I343" s="109"/>
      <c r="J343" s="109"/>
      <c r="K343" s="119"/>
    </row>
    <row r="344" spans="2:11">
      <c r="B344" s="108"/>
      <c r="C344" s="119"/>
      <c r="D344" s="119"/>
      <c r="E344" s="119"/>
      <c r="F344" s="119"/>
      <c r="G344" s="119"/>
      <c r="H344" s="119"/>
      <c r="I344" s="109"/>
      <c r="J344" s="109"/>
      <c r="K344" s="119"/>
    </row>
    <row r="345" spans="2:11">
      <c r="B345" s="108"/>
      <c r="C345" s="119"/>
      <c r="D345" s="119"/>
      <c r="E345" s="119"/>
      <c r="F345" s="119"/>
      <c r="G345" s="119"/>
      <c r="H345" s="119"/>
      <c r="I345" s="109"/>
      <c r="J345" s="109"/>
      <c r="K345" s="119"/>
    </row>
    <row r="346" spans="2:11">
      <c r="B346" s="108"/>
      <c r="C346" s="119"/>
      <c r="D346" s="119"/>
      <c r="E346" s="119"/>
      <c r="F346" s="119"/>
      <c r="G346" s="119"/>
      <c r="H346" s="119"/>
      <c r="I346" s="109"/>
      <c r="J346" s="109"/>
      <c r="K346" s="119"/>
    </row>
    <row r="347" spans="2:11">
      <c r="B347" s="108"/>
      <c r="C347" s="119"/>
      <c r="D347" s="119"/>
      <c r="E347" s="119"/>
      <c r="F347" s="119"/>
      <c r="G347" s="119"/>
      <c r="H347" s="119"/>
      <c r="I347" s="109"/>
      <c r="J347" s="109"/>
      <c r="K347" s="119"/>
    </row>
    <row r="348" spans="2:11">
      <c r="B348" s="108"/>
      <c r="C348" s="119"/>
      <c r="D348" s="119"/>
      <c r="E348" s="119"/>
      <c r="F348" s="119"/>
      <c r="G348" s="119"/>
      <c r="H348" s="119"/>
      <c r="I348" s="109"/>
      <c r="J348" s="109"/>
      <c r="K348" s="119"/>
    </row>
    <row r="349" spans="2:11">
      <c r="B349" s="108"/>
      <c r="C349" s="119"/>
      <c r="D349" s="119"/>
      <c r="E349" s="119"/>
      <c r="F349" s="119"/>
      <c r="G349" s="119"/>
      <c r="H349" s="119"/>
      <c r="I349" s="109"/>
      <c r="J349" s="109"/>
      <c r="K349" s="119"/>
    </row>
    <row r="350" spans="2:11">
      <c r="B350" s="108"/>
      <c r="C350" s="119"/>
      <c r="D350" s="119"/>
      <c r="E350" s="119"/>
      <c r="F350" s="119"/>
      <c r="G350" s="119"/>
      <c r="H350" s="119"/>
      <c r="I350" s="109"/>
      <c r="J350" s="109"/>
      <c r="K350" s="119"/>
    </row>
    <row r="351" spans="2:11">
      <c r="B351" s="108"/>
      <c r="C351" s="119"/>
      <c r="D351" s="119"/>
      <c r="E351" s="119"/>
      <c r="F351" s="119"/>
      <c r="G351" s="119"/>
      <c r="H351" s="119"/>
      <c r="I351" s="109"/>
      <c r="J351" s="109"/>
      <c r="K351" s="119"/>
    </row>
    <row r="352" spans="2:11">
      <c r="B352" s="108"/>
      <c r="C352" s="119"/>
      <c r="D352" s="119"/>
      <c r="E352" s="119"/>
      <c r="F352" s="119"/>
      <c r="G352" s="119"/>
      <c r="H352" s="119"/>
      <c r="I352" s="109"/>
      <c r="J352" s="109"/>
      <c r="K352" s="119"/>
    </row>
    <row r="353" spans="2:11">
      <c r="B353" s="108"/>
      <c r="C353" s="119"/>
      <c r="D353" s="119"/>
      <c r="E353" s="119"/>
      <c r="F353" s="119"/>
      <c r="G353" s="119"/>
      <c r="H353" s="119"/>
      <c r="I353" s="109"/>
      <c r="J353" s="109"/>
      <c r="K353" s="119"/>
    </row>
    <row r="354" spans="2:11">
      <c r="B354" s="108"/>
      <c r="C354" s="119"/>
      <c r="D354" s="119"/>
      <c r="E354" s="119"/>
      <c r="F354" s="119"/>
      <c r="G354" s="119"/>
      <c r="H354" s="119"/>
      <c r="I354" s="109"/>
      <c r="J354" s="109"/>
      <c r="K354" s="119"/>
    </row>
    <row r="355" spans="2:11">
      <c r="B355" s="108"/>
      <c r="C355" s="119"/>
      <c r="D355" s="119"/>
      <c r="E355" s="119"/>
      <c r="F355" s="119"/>
      <c r="G355" s="119"/>
      <c r="H355" s="119"/>
      <c r="I355" s="109"/>
      <c r="J355" s="109"/>
      <c r="K355" s="119"/>
    </row>
    <row r="356" spans="2:11">
      <c r="B356" s="108"/>
      <c r="C356" s="119"/>
      <c r="D356" s="119"/>
      <c r="E356" s="119"/>
      <c r="F356" s="119"/>
      <c r="G356" s="119"/>
      <c r="H356" s="119"/>
      <c r="I356" s="109"/>
      <c r="J356" s="109"/>
      <c r="K356" s="119"/>
    </row>
    <row r="357" spans="2:11">
      <c r="B357" s="108"/>
      <c r="C357" s="119"/>
      <c r="D357" s="119"/>
      <c r="E357" s="119"/>
      <c r="F357" s="119"/>
      <c r="G357" s="119"/>
      <c r="H357" s="119"/>
      <c r="I357" s="109"/>
      <c r="J357" s="109"/>
      <c r="K357" s="119"/>
    </row>
    <row r="358" spans="2:11">
      <c r="B358" s="108"/>
      <c r="C358" s="119"/>
      <c r="D358" s="119"/>
      <c r="E358" s="119"/>
      <c r="F358" s="119"/>
      <c r="G358" s="119"/>
      <c r="H358" s="119"/>
      <c r="I358" s="109"/>
      <c r="J358" s="109"/>
      <c r="K358" s="119"/>
    </row>
    <row r="359" spans="2:11">
      <c r="B359" s="108"/>
      <c r="C359" s="119"/>
      <c r="D359" s="119"/>
      <c r="E359" s="119"/>
      <c r="F359" s="119"/>
      <c r="G359" s="119"/>
      <c r="H359" s="119"/>
      <c r="I359" s="109"/>
      <c r="J359" s="109"/>
      <c r="K359" s="119"/>
    </row>
    <row r="360" spans="2:11">
      <c r="B360" s="108"/>
      <c r="C360" s="119"/>
      <c r="D360" s="119"/>
      <c r="E360" s="119"/>
      <c r="F360" s="119"/>
      <c r="G360" s="119"/>
      <c r="H360" s="119"/>
      <c r="I360" s="109"/>
      <c r="J360" s="109"/>
      <c r="K360" s="119"/>
    </row>
    <row r="361" spans="2:11">
      <c r="B361" s="108"/>
      <c r="C361" s="119"/>
      <c r="D361" s="119"/>
      <c r="E361" s="119"/>
      <c r="F361" s="119"/>
      <c r="G361" s="119"/>
      <c r="H361" s="119"/>
      <c r="I361" s="109"/>
      <c r="J361" s="109"/>
      <c r="K361" s="119"/>
    </row>
    <row r="362" spans="2:11">
      <c r="B362" s="108"/>
      <c r="C362" s="119"/>
      <c r="D362" s="119"/>
      <c r="E362" s="119"/>
      <c r="F362" s="119"/>
      <c r="G362" s="119"/>
      <c r="H362" s="119"/>
      <c r="I362" s="109"/>
      <c r="J362" s="109"/>
      <c r="K362" s="119"/>
    </row>
    <row r="363" spans="2:11">
      <c r="B363" s="108"/>
      <c r="C363" s="119"/>
      <c r="D363" s="119"/>
      <c r="E363" s="119"/>
      <c r="F363" s="119"/>
      <c r="G363" s="119"/>
      <c r="H363" s="119"/>
      <c r="I363" s="109"/>
      <c r="J363" s="109"/>
      <c r="K363" s="119"/>
    </row>
    <row r="364" spans="2:11">
      <c r="B364" s="108"/>
      <c r="C364" s="119"/>
      <c r="D364" s="119"/>
      <c r="E364" s="119"/>
      <c r="F364" s="119"/>
      <c r="G364" s="119"/>
      <c r="H364" s="119"/>
      <c r="I364" s="109"/>
      <c r="J364" s="109"/>
      <c r="K364" s="119"/>
    </row>
    <row r="365" spans="2:11">
      <c r="B365" s="108"/>
      <c r="C365" s="119"/>
      <c r="D365" s="119"/>
      <c r="E365" s="119"/>
      <c r="F365" s="119"/>
      <c r="G365" s="119"/>
      <c r="H365" s="119"/>
      <c r="I365" s="109"/>
      <c r="J365" s="109"/>
      <c r="K365" s="119"/>
    </row>
    <row r="366" spans="2:11">
      <c r="B366" s="108"/>
      <c r="C366" s="119"/>
      <c r="D366" s="119"/>
      <c r="E366" s="119"/>
      <c r="F366" s="119"/>
      <c r="G366" s="119"/>
      <c r="H366" s="119"/>
      <c r="I366" s="109"/>
      <c r="J366" s="109"/>
      <c r="K366" s="119"/>
    </row>
    <row r="367" spans="2:11">
      <c r="B367" s="108"/>
      <c r="C367" s="119"/>
      <c r="D367" s="119"/>
      <c r="E367" s="119"/>
      <c r="F367" s="119"/>
      <c r="G367" s="119"/>
      <c r="H367" s="119"/>
      <c r="I367" s="109"/>
      <c r="J367" s="109"/>
      <c r="K367" s="119"/>
    </row>
    <row r="368" spans="2:11">
      <c r="B368" s="108"/>
      <c r="C368" s="119"/>
      <c r="D368" s="119"/>
      <c r="E368" s="119"/>
      <c r="F368" s="119"/>
      <c r="G368" s="119"/>
      <c r="H368" s="119"/>
      <c r="I368" s="109"/>
      <c r="J368" s="109"/>
      <c r="K368" s="119"/>
    </row>
    <row r="369" spans="2:11">
      <c r="B369" s="108"/>
      <c r="C369" s="119"/>
      <c r="D369" s="119"/>
      <c r="E369" s="119"/>
      <c r="F369" s="119"/>
      <c r="G369" s="119"/>
      <c r="H369" s="119"/>
      <c r="I369" s="109"/>
      <c r="J369" s="109"/>
      <c r="K369" s="119"/>
    </row>
    <row r="370" spans="2:11">
      <c r="B370" s="108"/>
      <c r="C370" s="119"/>
      <c r="D370" s="119"/>
      <c r="E370" s="119"/>
      <c r="F370" s="119"/>
      <c r="G370" s="119"/>
      <c r="H370" s="119"/>
      <c r="I370" s="109"/>
      <c r="J370" s="109"/>
      <c r="K370" s="119"/>
    </row>
    <row r="371" spans="2:11">
      <c r="B371" s="108"/>
      <c r="C371" s="119"/>
      <c r="D371" s="119"/>
      <c r="E371" s="119"/>
      <c r="F371" s="119"/>
      <c r="G371" s="119"/>
      <c r="H371" s="119"/>
      <c r="I371" s="109"/>
      <c r="J371" s="109"/>
      <c r="K371" s="119"/>
    </row>
    <row r="372" spans="2:11">
      <c r="B372" s="108"/>
      <c r="C372" s="119"/>
      <c r="D372" s="119"/>
      <c r="E372" s="119"/>
      <c r="F372" s="119"/>
      <c r="G372" s="119"/>
      <c r="H372" s="119"/>
      <c r="I372" s="109"/>
      <c r="J372" s="109"/>
      <c r="K372" s="119"/>
    </row>
    <row r="373" spans="2:11">
      <c r="B373" s="108"/>
      <c r="C373" s="119"/>
      <c r="D373" s="119"/>
      <c r="E373" s="119"/>
      <c r="F373" s="119"/>
      <c r="G373" s="119"/>
      <c r="H373" s="119"/>
      <c r="I373" s="109"/>
      <c r="J373" s="109"/>
      <c r="K373" s="119"/>
    </row>
    <row r="374" spans="2:11">
      <c r="B374" s="108"/>
      <c r="C374" s="119"/>
      <c r="D374" s="119"/>
      <c r="E374" s="119"/>
      <c r="F374" s="119"/>
      <c r="G374" s="119"/>
      <c r="H374" s="119"/>
      <c r="I374" s="109"/>
      <c r="J374" s="109"/>
      <c r="K374" s="119"/>
    </row>
    <row r="375" spans="2:11">
      <c r="B375" s="108"/>
      <c r="C375" s="119"/>
      <c r="D375" s="119"/>
      <c r="E375" s="119"/>
      <c r="F375" s="119"/>
      <c r="G375" s="119"/>
      <c r="H375" s="119"/>
      <c r="I375" s="109"/>
      <c r="J375" s="109"/>
      <c r="K375" s="119"/>
    </row>
    <row r="376" spans="2:11">
      <c r="B376" s="108"/>
      <c r="C376" s="119"/>
      <c r="D376" s="119"/>
      <c r="E376" s="119"/>
      <c r="F376" s="119"/>
      <c r="G376" s="119"/>
      <c r="H376" s="119"/>
      <c r="I376" s="109"/>
      <c r="J376" s="109"/>
      <c r="K376" s="119"/>
    </row>
    <row r="377" spans="2:11">
      <c r="B377" s="108"/>
      <c r="C377" s="119"/>
      <c r="D377" s="119"/>
      <c r="E377" s="119"/>
      <c r="F377" s="119"/>
      <c r="G377" s="119"/>
      <c r="H377" s="119"/>
      <c r="I377" s="109"/>
      <c r="J377" s="109"/>
      <c r="K377" s="119"/>
    </row>
    <row r="378" spans="2:11">
      <c r="B378" s="108"/>
      <c r="C378" s="119"/>
      <c r="D378" s="119"/>
      <c r="E378" s="119"/>
      <c r="F378" s="119"/>
      <c r="G378" s="119"/>
      <c r="H378" s="119"/>
      <c r="I378" s="109"/>
      <c r="J378" s="109"/>
      <c r="K378" s="119"/>
    </row>
    <row r="379" spans="2:11">
      <c r="B379" s="108"/>
      <c r="C379" s="119"/>
      <c r="D379" s="119"/>
      <c r="E379" s="119"/>
      <c r="F379" s="119"/>
      <c r="G379" s="119"/>
      <c r="H379" s="119"/>
      <c r="I379" s="109"/>
      <c r="J379" s="109"/>
      <c r="K379" s="119"/>
    </row>
    <row r="380" spans="2:11">
      <c r="B380" s="108"/>
      <c r="C380" s="119"/>
      <c r="D380" s="119"/>
      <c r="E380" s="119"/>
      <c r="F380" s="119"/>
      <c r="G380" s="119"/>
      <c r="H380" s="119"/>
      <c r="I380" s="109"/>
      <c r="J380" s="109"/>
      <c r="K380" s="119"/>
    </row>
    <row r="381" spans="2:11">
      <c r="B381" s="108"/>
      <c r="C381" s="119"/>
      <c r="D381" s="119"/>
      <c r="E381" s="119"/>
      <c r="F381" s="119"/>
      <c r="G381" s="119"/>
      <c r="H381" s="119"/>
      <c r="I381" s="109"/>
      <c r="J381" s="109"/>
      <c r="K381" s="119"/>
    </row>
    <row r="382" spans="2:11">
      <c r="B382" s="108"/>
      <c r="C382" s="119"/>
      <c r="D382" s="119"/>
      <c r="E382" s="119"/>
      <c r="F382" s="119"/>
      <c r="G382" s="119"/>
      <c r="H382" s="119"/>
      <c r="I382" s="109"/>
      <c r="J382" s="109"/>
      <c r="K382" s="119"/>
    </row>
    <row r="383" spans="2:11">
      <c r="B383" s="108"/>
      <c r="C383" s="119"/>
      <c r="D383" s="119"/>
      <c r="E383" s="119"/>
      <c r="F383" s="119"/>
      <c r="G383" s="119"/>
      <c r="H383" s="119"/>
      <c r="I383" s="109"/>
      <c r="J383" s="109"/>
      <c r="K383" s="119"/>
    </row>
    <row r="384" spans="2:11">
      <c r="B384" s="108"/>
      <c r="C384" s="119"/>
      <c r="D384" s="119"/>
      <c r="E384" s="119"/>
      <c r="F384" s="119"/>
      <c r="G384" s="119"/>
      <c r="H384" s="119"/>
      <c r="I384" s="109"/>
      <c r="J384" s="109"/>
      <c r="K384" s="119"/>
    </row>
    <row r="385" spans="2:11">
      <c r="B385" s="108"/>
      <c r="C385" s="119"/>
      <c r="D385" s="119"/>
      <c r="E385" s="119"/>
      <c r="F385" s="119"/>
      <c r="G385" s="119"/>
      <c r="H385" s="119"/>
      <c r="I385" s="109"/>
      <c r="J385" s="109"/>
      <c r="K385" s="119"/>
    </row>
    <row r="386" spans="2:11">
      <c r="B386" s="108"/>
      <c r="C386" s="119"/>
      <c r="D386" s="119"/>
      <c r="E386" s="119"/>
      <c r="F386" s="119"/>
      <c r="G386" s="119"/>
      <c r="H386" s="119"/>
      <c r="I386" s="109"/>
      <c r="J386" s="109"/>
      <c r="K386" s="119"/>
    </row>
    <row r="387" spans="2:11">
      <c r="B387" s="108"/>
      <c r="C387" s="119"/>
      <c r="D387" s="119"/>
      <c r="E387" s="119"/>
      <c r="F387" s="119"/>
      <c r="G387" s="119"/>
      <c r="H387" s="119"/>
      <c r="I387" s="109"/>
      <c r="J387" s="109"/>
      <c r="K387" s="119"/>
    </row>
    <row r="388" spans="2:11">
      <c r="B388" s="108"/>
      <c r="C388" s="119"/>
      <c r="D388" s="119"/>
      <c r="E388" s="119"/>
      <c r="F388" s="119"/>
      <c r="G388" s="119"/>
      <c r="H388" s="119"/>
      <c r="I388" s="109"/>
      <c r="J388" s="109"/>
      <c r="K388" s="119"/>
    </row>
    <row r="389" spans="2:11">
      <c r="B389" s="108"/>
      <c r="C389" s="119"/>
      <c r="D389" s="119"/>
      <c r="E389" s="119"/>
      <c r="F389" s="119"/>
      <c r="G389" s="119"/>
      <c r="H389" s="119"/>
      <c r="I389" s="109"/>
      <c r="J389" s="109"/>
      <c r="K389" s="119"/>
    </row>
    <row r="390" spans="2:11">
      <c r="B390" s="108"/>
      <c r="C390" s="119"/>
      <c r="D390" s="119"/>
      <c r="E390" s="119"/>
      <c r="F390" s="119"/>
      <c r="G390" s="119"/>
      <c r="H390" s="119"/>
      <c r="I390" s="109"/>
      <c r="J390" s="109"/>
      <c r="K390" s="119"/>
    </row>
    <row r="391" spans="2:11">
      <c r="B391" s="108"/>
      <c r="C391" s="119"/>
      <c r="D391" s="119"/>
      <c r="E391" s="119"/>
      <c r="F391" s="119"/>
      <c r="G391" s="119"/>
      <c r="H391" s="119"/>
      <c r="I391" s="109"/>
      <c r="J391" s="109"/>
      <c r="K391" s="119"/>
    </row>
    <row r="392" spans="2:11">
      <c r="B392" s="108"/>
      <c r="C392" s="119"/>
      <c r="D392" s="119"/>
      <c r="E392" s="119"/>
      <c r="F392" s="119"/>
      <c r="G392" s="119"/>
      <c r="H392" s="119"/>
      <c r="I392" s="109"/>
      <c r="J392" s="109"/>
      <c r="K392" s="119"/>
    </row>
    <row r="393" spans="2:11">
      <c r="B393" s="108"/>
      <c r="C393" s="119"/>
      <c r="D393" s="119"/>
      <c r="E393" s="119"/>
      <c r="F393" s="119"/>
      <c r="G393" s="119"/>
      <c r="H393" s="119"/>
      <c r="I393" s="109"/>
      <c r="J393" s="109"/>
      <c r="K393" s="119"/>
    </row>
    <row r="394" spans="2:11">
      <c r="B394" s="108"/>
      <c r="C394" s="119"/>
      <c r="D394" s="119"/>
      <c r="E394" s="119"/>
      <c r="F394" s="119"/>
      <c r="G394" s="119"/>
      <c r="H394" s="119"/>
      <c r="I394" s="109"/>
      <c r="J394" s="109"/>
      <c r="K394" s="119"/>
    </row>
    <row r="395" spans="2:11">
      <c r="B395" s="108"/>
      <c r="C395" s="119"/>
      <c r="D395" s="119"/>
      <c r="E395" s="119"/>
      <c r="F395" s="119"/>
      <c r="G395" s="119"/>
      <c r="H395" s="119"/>
      <c r="I395" s="109"/>
      <c r="J395" s="109"/>
      <c r="K395" s="119"/>
    </row>
    <row r="396" spans="2:11">
      <c r="B396" s="108"/>
      <c r="C396" s="119"/>
      <c r="D396" s="119"/>
      <c r="E396" s="119"/>
      <c r="F396" s="119"/>
      <c r="G396" s="119"/>
      <c r="H396" s="119"/>
      <c r="I396" s="109"/>
      <c r="J396" s="109"/>
      <c r="K396" s="119"/>
    </row>
    <row r="397" spans="2:11">
      <c r="B397" s="108"/>
      <c r="C397" s="119"/>
      <c r="D397" s="119"/>
      <c r="E397" s="119"/>
      <c r="F397" s="119"/>
      <c r="G397" s="119"/>
      <c r="H397" s="119"/>
      <c r="I397" s="109"/>
      <c r="J397" s="109"/>
      <c r="K397" s="119"/>
    </row>
    <row r="398" spans="2:11">
      <c r="B398" s="108"/>
      <c r="C398" s="119"/>
      <c r="D398" s="119"/>
      <c r="E398" s="119"/>
      <c r="F398" s="119"/>
      <c r="G398" s="119"/>
      <c r="H398" s="119"/>
      <c r="I398" s="109"/>
      <c r="J398" s="109"/>
      <c r="K398" s="119"/>
    </row>
    <row r="399" spans="2:11">
      <c r="B399" s="108"/>
      <c r="C399" s="119"/>
      <c r="D399" s="119"/>
      <c r="E399" s="119"/>
      <c r="F399" s="119"/>
      <c r="G399" s="119"/>
      <c r="H399" s="119"/>
      <c r="I399" s="109"/>
      <c r="J399" s="109"/>
      <c r="K399" s="119"/>
    </row>
    <row r="400" spans="2:11">
      <c r="B400" s="108"/>
      <c r="C400" s="119"/>
      <c r="D400" s="119"/>
      <c r="E400" s="119"/>
      <c r="F400" s="119"/>
      <c r="G400" s="119"/>
      <c r="H400" s="119"/>
      <c r="I400" s="109"/>
      <c r="J400" s="109"/>
      <c r="K400" s="119"/>
    </row>
    <row r="401" spans="2:11">
      <c r="B401" s="108"/>
      <c r="C401" s="119"/>
      <c r="D401" s="119"/>
      <c r="E401" s="119"/>
      <c r="F401" s="119"/>
      <c r="G401" s="119"/>
      <c r="H401" s="119"/>
      <c r="I401" s="109"/>
      <c r="J401" s="109"/>
      <c r="K401" s="119"/>
    </row>
    <row r="402" spans="2:11">
      <c r="B402" s="108"/>
      <c r="C402" s="119"/>
      <c r="D402" s="119"/>
      <c r="E402" s="119"/>
      <c r="F402" s="119"/>
      <c r="G402" s="119"/>
      <c r="H402" s="119"/>
      <c r="I402" s="109"/>
      <c r="J402" s="109"/>
      <c r="K402" s="119"/>
    </row>
    <row r="403" spans="2:11">
      <c r="B403" s="108"/>
      <c r="C403" s="119"/>
      <c r="D403" s="119"/>
      <c r="E403" s="119"/>
      <c r="F403" s="119"/>
      <c r="G403" s="119"/>
      <c r="H403" s="119"/>
      <c r="I403" s="109"/>
      <c r="J403" s="109"/>
      <c r="K403" s="119"/>
    </row>
    <row r="404" spans="2:11">
      <c r="B404" s="108"/>
      <c r="C404" s="119"/>
      <c r="D404" s="119"/>
      <c r="E404" s="119"/>
      <c r="F404" s="119"/>
      <c r="G404" s="119"/>
      <c r="H404" s="119"/>
      <c r="I404" s="109"/>
      <c r="J404" s="109"/>
      <c r="K404" s="119"/>
    </row>
    <row r="405" spans="2:11">
      <c r="B405" s="108"/>
      <c r="C405" s="119"/>
      <c r="D405" s="119"/>
      <c r="E405" s="119"/>
      <c r="F405" s="119"/>
      <c r="G405" s="119"/>
      <c r="H405" s="119"/>
      <c r="I405" s="109"/>
      <c r="J405" s="109"/>
      <c r="K405" s="119"/>
    </row>
    <row r="406" spans="2:11">
      <c r="B406" s="108"/>
      <c r="C406" s="119"/>
      <c r="D406" s="119"/>
      <c r="E406" s="119"/>
      <c r="F406" s="119"/>
      <c r="G406" s="119"/>
      <c r="H406" s="119"/>
      <c r="I406" s="109"/>
      <c r="J406" s="109"/>
      <c r="K406" s="119"/>
    </row>
    <row r="407" spans="2:11">
      <c r="B407" s="108"/>
      <c r="C407" s="119"/>
      <c r="D407" s="119"/>
      <c r="E407" s="119"/>
      <c r="F407" s="119"/>
      <c r="G407" s="119"/>
      <c r="H407" s="119"/>
      <c r="I407" s="109"/>
      <c r="J407" s="109"/>
      <c r="K407" s="119"/>
    </row>
    <row r="408" spans="2:11">
      <c r="B408" s="108"/>
      <c r="C408" s="119"/>
      <c r="D408" s="119"/>
      <c r="E408" s="119"/>
      <c r="F408" s="119"/>
      <c r="G408" s="119"/>
      <c r="H408" s="119"/>
      <c r="I408" s="109"/>
      <c r="J408" s="109"/>
      <c r="K408" s="119"/>
    </row>
    <row r="409" spans="2:11">
      <c r="B409" s="108"/>
      <c r="C409" s="119"/>
      <c r="D409" s="119"/>
      <c r="E409" s="119"/>
      <c r="F409" s="119"/>
      <c r="G409" s="119"/>
      <c r="H409" s="119"/>
      <c r="I409" s="109"/>
      <c r="J409" s="109"/>
      <c r="K409" s="119"/>
    </row>
    <row r="410" spans="2:11">
      <c r="B410" s="108"/>
      <c r="C410" s="119"/>
      <c r="D410" s="119"/>
      <c r="E410" s="119"/>
      <c r="F410" s="119"/>
      <c r="G410" s="119"/>
      <c r="H410" s="119"/>
      <c r="I410" s="109"/>
      <c r="J410" s="109"/>
      <c r="K410" s="119"/>
    </row>
    <row r="411" spans="2:11">
      <c r="B411" s="108"/>
      <c r="C411" s="119"/>
      <c r="D411" s="119"/>
      <c r="E411" s="119"/>
      <c r="F411" s="119"/>
      <c r="G411" s="119"/>
      <c r="H411" s="119"/>
      <c r="I411" s="109"/>
      <c r="J411" s="109"/>
      <c r="K411" s="119"/>
    </row>
    <row r="412" spans="2:11">
      <c r="B412" s="108"/>
      <c r="C412" s="119"/>
      <c r="D412" s="119"/>
      <c r="E412" s="119"/>
      <c r="F412" s="119"/>
      <c r="G412" s="119"/>
      <c r="H412" s="119"/>
      <c r="I412" s="109"/>
      <c r="J412" s="109"/>
      <c r="K412" s="119"/>
    </row>
    <row r="413" spans="2:11">
      <c r="B413" s="108"/>
      <c r="C413" s="119"/>
      <c r="D413" s="119"/>
      <c r="E413" s="119"/>
      <c r="F413" s="119"/>
      <c r="G413" s="119"/>
      <c r="H413" s="119"/>
      <c r="I413" s="109"/>
      <c r="J413" s="109"/>
      <c r="K413" s="119"/>
    </row>
    <row r="414" spans="2:11">
      <c r="B414" s="108"/>
      <c r="C414" s="119"/>
      <c r="D414" s="119"/>
      <c r="E414" s="119"/>
      <c r="F414" s="119"/>
      <c r="G414" s="119"/>
      <c r="H414" s="119"/>
      <c r="I414" s="109"/>
      <c r="J414" s="109"/>
      <c r="K414" s="119"/>
    </row>
    <row r="415" spans="2:11">
      <c r="B415" s="108"/>
      <c r="C415" s="119"/>
      <c r="D415" s="119"/>
      <c r="E415" s="119"/>
      <c r="F415" s="119"/>
      <c r="G415" s="119"/>
      <c r="H415" s="119"/>
      <c r="I415" s="109"/>
      <c r="J415" s="109"/>
      <c r="K415" s="119"/>
    </row>
    <row r="416" spans="2:11">
      <c r="B416" s="108"/>
      <c r="C416" s="119"/>
      <c r="D416" s="119"/>
      <c r="E416" s="119"/>
      <c r="F416" s="119"/>
      <c r="G416" s="119"/>
      <c r="H416" s="119"/>
      <c r="I416" s="109"/>
      <c r="J416" s="109"/>
      <c r="K416" s="119"/>
    </row>
    <row r="417" spans="2:11">
      <c r="B417" s="108"/>
      <c r="C417" s="119"/>
      <c r="D417" s="119"/>
      <c r="E417" s="119"/>
      <c r="F417" s="119"/>
      <c r="G417" s="119"/>
      <c r="H417" s="119"/>
      <c r="I417" s="109"/>
      <c r="J417" s="109"/>
      <c r="K417" s="119"/>
    </row>
    <row r="418" spans="2:11">
      <c r="B418" s="108"/>
      <c r="C418" s="119"/>
      <c r="D418" s="119"/>
      <c r="E418" s="119"/>
      <c r="F418" s="119"/>
      <c r="G418" s="119"/>
      <c r="H418" s="119"/>
      <c r="I418" s="109"/>
      <c r="J418" s="109"/>
      <c r="K418" s="119"/>
    </row>
    <row r="419" spans="2:11">
      <c r="B419" s="108"/>
      <c r="C419" s="119"/>
      <c r="D419" s="119"/>
      <c r="E419" s="119"/>
      <c r="F419" s="119"/>
      <c r="G419" s="119"/>
      <c r="H419" s="119"/>
      <c r="I419" s="109"/>
      <c r="J419" s="109"/>
      <c r="K419" s="119"/>
    </row>
    <row r="420" spans="2:11">
      <c r="B420" s="108"/>
      <c r="C420" s="119"/>
      <c r="D420" s="119"/>
      <c r="E420" s="119"/>
      <c r="F420" s="119"/>
      <c r="G420" s="119"/>
      <c r="H420" s="119"/>
      <c r="I420" s="109"/>
      <c r="J420" s="109"/>
      <c r="K420" s="119"/>
    </row>
    <row r="421" spans="2:11">
      <c r="B421" s="108"/>
      <c r="C421" s="119"/>
      <c r="D421" s="119"/>
      <c r="E421" s="119"/>
      <c r="F421" s="119"/>
      <c r="G421" s="119"/>
      <c r="H421" s="119"/>
      <c r="I421" s="109"/>
      <c r="J421" s="109"/>
      <c r="K421" s="119"/>
    </row>
    <row r="422" spans="2:11">
      <c r="B422" s="108"/>
      <c r="C422" s="119"/>
      <c r="D422" s="119"/>
      <c r="E422" s="119"/>
      <c r="F422" s="119"/>
      <c r="G422" s="119"/>
      <c r="H422" s="119"/>
      <c r="I422" s="109"/>
      <c r="J422" s="109"/>
      <c r="K422" s="119"/>
    </row>
    <row r="423" spans="2:11">
      <c r="B423" s="108"/>
      <c r="C423" s="119"/>
      <c r="D423" s="119"/>
      <c r="E423" s="119"/>
      <c r="F423" s="119"/>
      <c r="G423" s="119"/>
      <c r="H423" s="119"/>
      <c r="I423" s="109"/>
      <c r="J423" s="109"/>
      <c r="K423" s="119"/>
    </row>
    <row r="424" spans="2:11">
      <c r="B424" s="108"/>
      <c r="C424" s="119"/>
      <c r="D424" s="119"/>
      <c r="E424" s="119"/>
      <c r="F424" s="119"/>
      <c r="G424" s="119"/>
      <c r="H424" s="119"/>
      <c r="I424" s="109"/>
      <c r="J424" s="109"/>
      <c r="K424" s="119"/>
    </row>
    <row r="425" spans="2:11">
      <c r="B425" s="108"/>
      <c r="C425" s="119"/>
      <c r="D425" s="119"/>
      <c r="E425" s="119"/>
      <c r="F425" s="119"/>
      <c r="G425" s="119"/>
      <c r="H425" s="119"/>
      <c r="I425" s="109"/>
      <c r="J425" s="109"/>
      <c r="K425" s="119"/>
    </row>
    <row r="426" spans="2:11">
      <c r="B426" s="108"/>
      <c r="C426" s="119"/>
      <c r="D426" s="119"/>
      <c r="E426" s="119"/>
      <c r="F426" s="119"/>
      <c r="G426" s="119"/>
      <c r="H426" s="119"/>
      <c r="I426" s="109"/>
      <c r="J426" s="109"/>
      <c r="K426" s="119"/>
    </row>
    <row r="427" spans="2:11">
      <c r="B427" s="108"/>
      <c r="C427" s="119"/>
      <c r="D427" s="119"/>
      <c r="E427" s="119"/>
      <c r="F427" s="119"/>
      <c r="G427" s="119"/>
      <c r="H427" s="119"/>
      <c r="I427" s="109"/>
      <c r="J427" s="109"/>
      <c r="K427" s="119"/>
    </row>
    <row r="428" spans="2:11">
      <c r="B428" s="108"/>
      <c r="C428" s="119"/>
      <c r="D428" s="119"/>
      <c r="E428" s="119"/>
      <c r="F428" s="119"/>
      <c r="G428" s="119"/>
      <c r="H428" s="119"/>
      <c r="I428" s="109"/>
      <c r="J428" s="109"/>
      <c r="K428" s="119"/>
    </row>
    <row r="429" spans="2:11">
      <c r="B429" s="108"/>
      <c r="C429" s="119"/>
      <c r="D429" s="119"/>
      <c r="E429" s="119"/>
      <c r="F429" s="119"/>
      <c r="G429" s="119"/>
      <c r="H429" s="119"/>
      <c r="I429" s="109"/>
      <c r="J429" s="109"/>
      <c r="K429" s="119"/>
    </row>
    <row r="430" spans="2:11">
      <c r="B430" s="108"/>
      <c r="C430" s="119"/>
      <c r="D430" s="119"/>
      <c r="E430" s="119"/>
      <c r="F430" s="119"/>
      <c r="G430" s="119"/>
      <c r="H430" s="119"/>
      <c r="I430" s="109"/>
      <c r="J430" s="109"/>
      <c r="K430" s="119"/>
    </row>
    <row r="431" spans="2:11">
      <c r="B431" s="108"/>
      <c r="C431" s="119"/>
      <c r="D431" s="119"/>
      <c r="E431" s="119"/>
      <c r="F431" s="119"/>
      <c r="G431" s="119"/>
      <c r="H431" s="119"/>
      <c r="I431" s="109"/>
      <c r="J431" s="109"/>
      <c r="K431" s="119"/>
    </row>
    <row r="432" spans="2:11">
      <c r="B432" s="108"/>
      <c r="C432" s="119"/>
      <c r="D432" s="119"/>
      <c r="E432" s="119"/>
      <c r="F432" s="119"/>
      <c r="G432" s="119"/>
      <c r="H432" s="119"/>
      <c r="I432" s="109"/>
      <c r="J432" s="109"/>
      <c r="K432" s="119"/>
    </row>
    <row r="433" spans="2:11">
      <c r="B433" s="108"/>
      <c r="C433" s="119"/>
      <c r="D433" s="119"/>
      <c r="E433" s="119"/>
      <c r="F433" s="119"/>
      <c r="G433" s="119"/>
      <c r="H433" s="119"/>
      <c r="I433" s="109"/>
      <c r="J433" s="109"/>
      <c r="K433" s="119"/>
    </row>
    <row r="434" spans="2:11">
      <c r="B434" s="108"/>
      <c r="C434" s="119"/>
      <c r="D434" s="119"/>
      <c r="E434" s="119"/>
      <c r="F434" s="119"/>
      <c r="G434" s="119"/>
      <c r="H434" s="119"/>
      <c r="I434" s="109"/>
      <c r="J434" s="109"/>
      <c r="K434" s="119"/>
    </row>
    <row r="435" spans="2:11">
      <c r="B435" s="108"/>
      <c r="C435" s="119"/>
      <c r="D435" s="119"/>
      <c r="E435" s="119"/>
      <c r="F435" s="119"/>
      <c r="G435" s="119"/>
      <c r="H435" s="119"/>
      <c r="I435" s="109"/>
      <c r="J435" s="109"/>
      <c r="K435" s="119"/>
    </row>
    <row r="436" spans="2:11">
      <c r="B436" s="108"/>
      <c r="C436" s="119"/>
      <c r="D436" s="119"/>
      <c r="E436" s="119"/>
      <c r="F436" s="119"/>
      <c r="G436" s="119"/>
      <c r="H436" s="119"/>
      <c r="I436" s="109"/>
      <c r="J436" s="109"/>
      <c r="K436" s="119"/>
    </row>
    <row r="437" spans="2:11">
      <c r="B437" s="108"/>
      <c r="C437" s="119"/>
      <c r="D437" s="119"/>
      <c r="E437" s="119"/>
      <c r="F437" s="119"/>
      <c r="G437" s="119"/>
      <c r="H437" s="119"/>
      <c r="I437" s="109"/>
      <c r="J437" s="109"/>
      <c r="K437" s="119"/>
    </row>
    <row r="438" spans="2:11">
      <c r="B438" s="108"/>
      <c r="C438" s="119"/>
      <c r="D438" s="119"/>
      <c r="E438" s="119"/>
      <c r="F438" s="119"/>
      <c r="G438" s="119"/>
      <c r="H438" s="119"/>
      <c r="I438" s="109"/>
      <c r="J438" s="109"/>
      <c r="K438" s="119"/>
    </row>
    <row r="439" spans="2:11">
      <c r="B439" s="108"/>
      <c r="C439" s="119"/>
      <c r="D439" s="119"/>
      <c r="E439" s="119"/>
      <c r="F439" s="119"/>
      <c r="G439" s="119"/>
      <c r="H439" s="119"/>
      <c r="I439" s="109"/>
      <c r="J439" s="109"/>
      <c r="K439" s="119"/>
    </row>
    <row r="440" spans="2:11">
      <c r="B440" s="108"/>
      <c r="C440" s="119"/>
      <c r="D440" s="119"/>
      <c r="E440" s="119"/>
      <c r="F440" s="119"/>
      <c r="G440" s="119"/>
      <c r="H440" s="119"/>
      <c r="I440" s="109"/>
      <c r="J440" s="109"/>
      <c r="K440" s="119"/>
    </row>
    <row r="441" spans="2:11">
      <c r="B441" s="108"/>
      <c r="C441" s="119"/>
      <c r="D441" s="119"/>
      <c r="E441" s="119"/>
      <c r="F441" s="119"/>
      <c r="G441" s="119"/>
      <c r="H441" s="119"/>
      <c r="I441" s="109"/>
      <c r="J441" s="109"/>
      <c r="K441" s="119"/>
    </row>
    <row r="442" spans="2:11">
      <c r="B442" s="108"/>
      <c r="C442" s="119"/>
      <c r="D442" s="119"/>
      <c r="E442" s="119"/>
      <c r="F442" s="119"/>
      <c r="G442" s="119"/>
      <c r="H442" s="119"/>
      <c r="I442" s="109"/>
      <c r="J442" s="109"/>
      <c r="K442" s="119"/>
    </row>
    <row r="443" spans="2:11">
      <c r="B443" s="108"/>
      <c r="C443" s="119"/>
      <c r="D443" s="119"/>
      <c r="E443" s="119"/>
      <c r="F443" s="119"/>
      <c r="G443" s="119"/>
      <c r="H443" s="119"/>
      <c r="I443" s="109"/>
      <c r="J443" s="109"/>
      <c r="K443" s="119"/>
    </row>
    <row r="444" spans="2:11">
      <c r="B444" s="108"/>
      <c r="C444" s="119"/>
      <c r="D444" s="119"/>
      <c r="E444" s="119"/>
      <c r="F444" s="119"/>
      <c r="G444" s="119"/>
      <c r="H444" s="119"/>
      <c r="I444" s="109"/>
      <c r="J444" s="109"/>
      <c r="K444" s="119"/>
    </row>
    <row r="445" spans="2:11">
      <c r="B445" s="108"/>
      <c r="C445" s="119"/>
      <c r="D445" s="119"/>
      <c r="E445" s="119"/>
      <c r="F445" s="119"/>
      <c r="G445" s="119"/>
      <c r="H445" s="119"/>
      <c r="I445" s="109"/>
      <c r="J445" s="109"/>
      <c r="K445" s="119"/>
    </row>
    <row r="446" spans="2:11">
      <c r="B446" s="108"/>
      <c r="C446" s="119"/>
      <c r="D446" s="119"/>
      <c r="E446" s="119"/>
      <c r="F446" s="119"/>
      <c r="G446" s="119"/>
      <c r="H446" s="119"/>
      <c r="I446" s="109"/>
      <c r="J446" s="109"/>
      <c r="K446" s="119"/>
    </row>
    <row r="447" spans="2:11">
      <c r="B447" s="108"/>
      <c r="C447" s="119"/>
      <c r="D447" s="119"/>
      <c r="E447" s="119"/>
      <c r="F447" s="119"/>
      <c r="G447" s="119"/>
      <c r="H447" s="119"/>
      <c r="I447" s="109"/>
      <c r="J447" s="109"/>
      <c r="K447" s="119"/>
    </row>
    <row r="448" spans="2:11">
      <c r="B448" s="108"/>
      <c r="C448" s="119"/>
      <c r="D448" s="119"/>
      <c r="E448" s="119"/>
      <c r="F448" s="119"/>
      <c r="G448" s="119"/>
      <c r="H448" s="119"/>
      <c r="I448" s="109"/>
      <c r="J448" s="109"/>
      <c r="K448" s="119"/>
    </row>
    <row r="449" spans="2:11">
      <c r="B449" s="108"/>
      <c r="C449" s="119"/>
      <c r="D449" s="119"/>
      <c r="E449" s="119"/>
      <c r="F449" s="119"/>
      <c r="G449" s="119"/>
      <c r="H449" s="119"/>
      <c r="I449" s="109"/>
      <c r="J449" s="109"/>
      <c r="K449" s="119"/>
    </row>
    <row r="450" spans="2:11">
      <c r="B450" s="108"/>
      <c r="C450" s="119"/>
      <c r="D450" s="119"/>
      <c r="E450" s="119"/>
      <c r="F450" s="119"/>
      <c r="G450" s="119"/>
      <c r="H450" s="119"/>
      <c r="I450" s="109"/>
      <c r="J450" s="109"/>
      <c r="K450" s="119"/>
    </row>
    <row r="451" spans="2:11">
      <c r="B451" s="108"/>
      <c r="C451" s="119"/>
      <c r="D451" s="119"/>
      <c r="E451" s="119"/>
      <c r="F451" s="119"/>
      <c r="G451" s="119"/>
      <c r="H451" s="119"/>
      <c r="I451" s="109"/>
      <c r="J451" s="109"/>
      <c r="K451" s="119"/>
    </row>
    <row r="452" spans="2:11">
      <c r="B452" s="108"/>
      <c r="C452" s="119"/>
      <c r="D452" s="119"/>
      <c r="E452" s="119"/>
      <c r="F452" s="119"/>
      <c r="G452" s="119"/>
      <c r="H452" s="119"/>
      <c r="I452" s="109"/>
      <c r="J452" s="109"/>
      <c r="K452" s="119"/>
    </row>
    <row r="453" spans="2:11">
      <c r="B453" s="108"/>
      <c r="C453" s="119"/>
      <c r="D453" s="119"/>
      <c r="E453" s="119"/>
      <c r="F453" s="119"/>
      <c r="G453" s="119"/>
      <c r="H453" s="119"/>
      <c r="I453" s="109"/>
      <c r="J453" s="109"/>
      <c r="K453" s="119"/>
    </row>
    <row r="454" spans="2:11">
      <c r="B454" s="108"/>
      <c r="C454" s="119"/>
      <c r="D454" s="119"/>
      <c r="E454" s="119"/>
      <c r="F454" s="119"/>
      <c r="G454" s="119"/>
      <c r="H454" s="119"/>
      <c r="I454" s="109"/>
      <c r="J454" s="109"/>
      <c r="K454" s="119"/>
    </row>
    <row r="455" spans="2:11">
      <c r="B455" s="108"/>
      <c r="C455" s="119"/>
      <c r="D455" s="119"/>
      <c r="E455" s="119"/>
      <c r="F455" s="119"/>
      <c r="G455" s="119"/>
      <c r="H455" s="119"/>
      <c r="I455" s="109"/>
      <c r="J455" s="109"/>
      <c r="K455" s="119"/>
    </row>
    <row r="456" spans="2:11">
      <c r="B456" s="108"/>
      <c r="C456" s="119"/>
      <c r="D456" s="119"/>
      <c r="E456" s="119"/>
      <c r="F456" s="119"/>
      <c r="G456" s="119"/>
      <c r="H456" s="119"/>
      <c r="I456" s="109"/>
      <c r="J456" s="109"/>
      <c r="K456" s="119"/>
    </row>
    <row r="457" spans="2:11">
      <c r="B457" s="108"/>
      <c r="C457" s="119"/>
      <c r="D457" s="119"/>
      <c r="E457" s="119"/>
      <c r="F457" s="119"/>
      <c r="G457" s="119"/>
      <c r="H457" s="119"/>
      <c r="I457" s="109"/>
      <c r="J457" s="109"/>
      <c r="K457" s="119"/>
    </row>
    <row r="458" spans="2:11">
      <c r="B458" s="108"/>
      <c r="C458" s="119"/>
      <c r="D458" s="119"/>
      <c r="E458" s="119"/>
      <c r="F458" s="119"/>
      <c r="G458" s="119"/>
      <c r="H458" s="119"/>
      <c r="I458" s="109"/>
      <c r="J458" s="109"/>
      <c r="K458" s="119"/>
    </row>
    <row r="459" spans="2:11">
      <c r="B459" s="108"/>
      <c r="C459" s="119"/>
      <c r="D459" s="119"/>
      <c r="E459" s="119"/>
      <c r="F459" s="119"/>
      <c r="G459" s="119"/>
      <c r="H459" s="119"/>
      <c r="I459" s="109"/>
      <c r="J459" s="109"/>
      <c r="K459" s="119"/>
    </row>
    <row r="460" spans="2:11">
      <c r="B460" s="108"/>
      <c r="C460" s="119"/>
      <c r="D460" s="119"/>
      <c r="E460" s="119"/>
      <c r="F460" s="119"/>
      <c r="G460" s="119"/>
      <c r="H460" s="119"/>
      <c r="I460" s="109"/>
      <c r="J460" s="109"/>
      <c r="K460" s="119"/>
    </row>
    <row r="461" spans="2:11">
      <c r="B461" s="108"/>
      <c r="C461" s="119"/>
      <c r="D461" s="119"/>
      <c r="E461" s="119"/>
      <c r="F461" s="119"/>
      <c r="G461" s="119"/>
      <c r="H461" s="119"/>
      <c r="I461" s="109"/>
      <c r="J461" s="109"/>
      <c r="K461" s="119"/>
    </row>
    <row r="462" spans="2:11">
      <c r="B462" s="108"/>
      <c r="C462" s="119"/>
      <c r="D462" s="119"/>
      <c r="E462" s="119"/>
      <c r="F462" s="119"/>
      <c r="G462" s="119"/>
      <c r="H462" s="119"/>
      <c r="I462" s="109"/>
      <c r="J462" s="109"/>
      <c r="K462" s="119"/>
    </row>
    <row r="463" spans="2:11">
      <c r="B463" s="108"/>
      <c r="C463" s="119"/>
      <c r="D463" s="119"/>
      <c r="E463" s="119"/>
      <c r="F463" s="119"/>
      <c r="G463" s="119"/>
      <c r="H463" s="119"/>
      <c r="I463" s="109"/>
      <c r="J463" s="109"/>
      <c r="K463" s="119"/>
    </row>
    <row r="464" spans="2:11">
      <c r="B464" s="108"/>
      <c r="C464" s="119"/>
      <c r="D464" s="119"/>
      <c r="E464" s="119"/>
      <c r="F464" s="119"/>
      <c r="G464" s="119"/>
      <c r="H464" s="119"/>
      <c r="I464" s="109"/>
      <c r="J464" s="109"/>
      <c r="K464" s="119"/>
    </row>
    <row r="465" spans="2:11">
      <c r="B465" s="108"/>
      <c r="C465" s="119"/>
      <c r="D465" s="119"/>
      <c r="E465" s="119"/>
      <c r="F465" s="119"/>
      <c r="G465" s="119"/>
      <c r="H465" s="119"/>
      <c r="I465" s="109"/>
      <c r="J465" s="109"/>
      <c r="K465" s="119"/>
    </row>
    <row r="466" spans="2:11">
      <c r="B466" s="108"/>
      <c r="C466" s="119"/>
      <c r="D466" s="119"/>
      <c r="E466" s="119"/>
      <c r="F466" s="119"/>
      <c r="G466" s="119"/>
      <c r="H466" s="119"/>
      <c r="I466" s="109"/>
      <c r="J466" s="109"/>
      <c r="K466" s="119"/>
    </row>
    <row r="467" spans="2:11">
      <c r="B467" s="108"/>
      <c r="C467" s="119"/>
      <c r="D467" s="119"/>
      <c r="E467" s="119"/>
      <c r="F467" s="119"/>
      <c r="G467" s="119"/>
      <c r="H467" s="119"/>
      <c r="I467" s="109"/>
      <c r="J467" s="109"/>
      <c r="K467" s="119"/>
    </row>
    <row r="468" spans="2:11">
      <c r="B468" s="108"/>
      <c r="C468" s="119"/>
      <c r="D468" s="119"/>
      <c r="E468" s="119"/>
      <c r="F468" s="119"/>
      <c r="G468" s="119"/>
      <c r="H468" s="119"/>
      <c r="I468" s="109"/>
      <c r="J468" s="109"/>
      <c r="K468" s="119"/>
    </row>
    <row r="469" spans="2:11">
      <c r="B469" s="108"/>
      <c r="C469" s="119"/>
      <c r="D469" s="119"/>
      <c r="E469" s="119"/>
      <c r="F469" s="119"/>
      <c r="G469" s="119"/>
      <c r="H469" s="119"/>
      <c r="I469" s="109"/>
      <c r="J469" s="109"/>
      <c r="K469" s="119"/>
    </row>
    <row r="470" spans="2:11">
      <c r="B470" s="108"/>
      <c r="C470" s="119"/>
      <c r="D470" s="119"/>
      <c r="E470" s="119"/>
      <c r="F470" s="119"/>
      <c r="G470" s="119"/>
      <c r="H470" s="119"/>
      <c r="I470" s="109"/>
      <c r="J470" s="109"/>
      <c r="K470" s="119"/>
    </row>
    <row r="471" spans="2:11">
      <c r="B471" s="108"/>
      <c r="C471" s="119"/>
      <c r="D471" s="119"/>
      <c r="E471" s="119"/>
      <c r="F471" s="119"/>
      <c r="G471" s="119"/>
      <c r="H471" s="119"/>
      <c r="I471" s="109"/>
      <c r="J471" s="109"/>
      <c r="K471" s="119"/>
    </row>
    <row r="472" spans="2:11">
      <c r="B472" s="108"/>
      <c r="C472" s="119"/>
      <c r="D472" s="119"/>
      <c r="E472" s="119"/>
      <c r="F472" s="119"/>
      <c r="G472" s="119"/>
      <c r="H472" s="119"/>
      <c r="I472" s="109"/>
      <c r="J472" s="109"/>
      <c r="K472" s="119"/>
    </row>
    <row r="473" spans="2:11">
      <c r="B473" s="108"/>
      <c r="C473" s="119"/>
      <c r="D473" s="119"/>
      <c r="E473" s="119"/>
      <c r="F473" s="119"/>
      <c r="G473" s="119"/>
      <c r="H473" s="119"/>
      <c r="I473" s="109"/>
      <c r="J473" s="109"/>
      <c r="K473" s="119"/>
    </row>
    <row r="474" spans="2:11">
      <c r="B474" s="108"/>
      <c r="C474" s="119"/>
      <c r="D474" s="119"/>
      <c r="E474" s="119"/>
      <c r="F474" s="119"/>
      <c r="G474" s="119"/>
      <c r="H474" s="119"/>
      <c r="I474" s="109"/>
      <c r="J474" s="109"/>
      <c r="K474" s="119"/>
    </row>
    <row r="475" spans="2:11">
      <c r="B475" s="108"/>
      <c r="C475" s="119"/>
      <c r="D475" s="119"/>
      <c r="E475" s="119"/>
      <c r="F475" s="119"/>
      <c r="G475" s="119"/>
      <c r="H475" s="119"/>
      <c r="I475" s="109"/>
      <c r="J475" s="109"/>
      <c r="K475" s="119"/>
    </row>
    <row r="476" spans="2:11">
      <c r="B476" s="108"/>
      <c r="C476" s="119"/>
      <c r="D476" s="119"/>
      <c r="E476" s="119"/>
      <c r="F476" s="119"/>
      <c r="G476" s="119"/>
      <c r="H476" s="119"/>
      <c r="I476" s="109"/>
      <c r="J476" s="109"/>
      <c r="K476" s="119"/>
    </row>
    <row r="477" spans="2:11">
      <c r="B477" s="108"/>
      <c r="C477" s="119"/>
      <c r="D477" s="119"/>
      <c r="E477" s="119"/>
      <c r="F477" s="119"/>
      <c r="G477" s="119"/>
      <c r="H477" s="119"/>
      <c r="I477" s="109"/>
      <c r="J477" s="109"/>
      <c r="K477" s="119"/>
    </row>
    <row r="478" spans="2:11">
      <c r="B478" s="108"/>
      <c r="C478" s="119"/>
      <c r="D478" s="119"/>
      <c r="E478" s="119"/>
      <c r="F478" s="119"/>
      <c r="G478" s="119"/>
      <c r="H478" s="119"/>
      <c r="I478" s="109"/>
      <c r="J478" s="109"/>
      <c r="K478" s="119"/>
    </row>
    <row r="479" spans="2:11">
      <c r="B479" s="108"/>
      <c r="C479" s="119"/>
      <c r="D479" s="119"/>
      <c r="E479" s="119"/>
      <c r="F479" s="119"/>
      <c r="G479" s="119"/>
      <c r="H479" s="119"/>
      <c r="I479" s="109"/>
      <c r="J479" s="109"/>
      <c r="K479" s="119"/>
    </row>
    <row r="480" spans="2:11">
      <c r="B480" s="108"/>
      <c r="C480" s="119"/>
      <c r="D480" s="119"/>
      <c r="E480" s="119"/>
      <c r="F480" s="119"/>
      <c r="G480" s="119"/>
      <c r="H480" s="119"/>
      <c r="I480" s="109"/>
      <c r="J480" s="109"/>
      <c r="K480" s="119"/>
    </row>
    <row r="481" spans="2:11">
      <c r="B481" s="108"/>
      <c r="C481" s="119"/>
      <c r="D481" s="119"/>
      <c r="E481" s="119"/>
      <c r="F481" s="119"/>
      <c r="G481" s="119"/>
      <c r="H481" s="119"/>
      <c r="I481" s="109"/>
      <c r="J481" s="109"/>
      <c r="K481" s="119"/>
    </row>
    <row r="482" spans="2:11">
      <c r="B482" s="108"/>
      <c r="C482" s="119"/>
      <c r="D482" s="119"/>
      <c r="E482" s="119"/>
      <c r="F482" s="119"/>
      <c r="G482" s="119"/>
      <c r="H482" s="119"/>
      <c r="I482" s="109"/>
      <c r="J482" s="109"/>
      <c r="K482" s="119"/>
    </row>
    <row r="483" spans="2:11">
      <c r="B483" s="108"/>
      <c r="C483" s="119"/>
      <c r="D483" s="119"/>
      <c r="E483" s="119"/>
      <c r="F483" s="119"/>
      <c r="G483" s="119"/>
      <c r="H483" s="119"/>
      <c r="I483" s="109"/>
      <c r="J483" s="109"/>
      <c r="K483" s="119"/>
    </row>
    <row r="484" spans="2:11">
      <c r="B484" s="108"/>
      <c r="C484" s="119"/>
      <c r="D484" s="119"/>
      <c r="E484" s="119"/>
      <c r="F484" s="119"/>
      <c r="G484" s="119"/>
      <c r="H484" s="119"/>
      <c r="I484" s="109"/>
      <c r="J484" s="109"/>
      <c r="K484" s="119"/>
    </row>
    <row r="485" spans="2:11">
      <c r="B485" s="108"/>
      <c r="C485" s="119"/>
      <c r="D485" s="119"/>
      <c r="E485" s="119"/>
      <c r="F485" s="119"/>
      <c r="G485" s="119"/>
      <c r="H485" s="119"/>
      <c r="I485" s="109"/>
      <c r="J485" s="109"/>
      <c r="K485" s="119"/>
    </row>
    <row r="486" spans="2:11">
      <c r="B486" s="108"/>
      <c r="C486" s="119"/>
      <c r="D486" s="119"/>
      <c r="E486" s="119"/>
      <c r="F486" s="119"/>
      <c r="G486" s="119"/>
      <c r="H486" s="119"/>
      <c r="I486" s="109"/>
      <c r="J486" s="109"/>
      <c r="K486" s="119"/>
    </row>
    <row r="487" spans="2:11">
      <c r="B487" s="108"/>
      <c r="C487" s="119"/>
      <c r="D487" s="119"/>
      <c r="E487" s="119"/>
      <c r="F487" s="119"/>
      <c r="G487" s="119"/>
      <c r="H487" s="119"/>
      <c r="I487" s="109"/>
      <c r="J487" s="109"/>
      <c r="K487" s="119"/>
    </row>
    <row r="488" spans="2:11">
      <c r="B488" s="108"/>
      <c r="C488" s="119"/>
      <c r="D488" s="119"/>
      <c r="E488" s="119"/>
      <c r="F488" s="119"/>
      <c r="G488" s="119"/>
      <c r="H488" s="119"/>
      <c r="I488" s="109"/>
      <c r="J488" s="109"/>
      <c r="K488" s="119"/>
    </row>
    <row r="489" spans="2:11">
      <c r="B489" s="108"/>
      <c r="C489" s="119"/>
      <c r="D489" s="119"/>
      <c r="E489" s="119"/>
      <c r="F489" s="119"/>
      <c r="G489" s="119"/>
      <c r="H489" s="119"/>
      <c r="I489" s="109"/>
      <c r="J489" s="109"/>
      <c r="K489" s="119"/>
    </row>
    <row r="490" spans="2:11">
      <c r="B490" s="108"/>
      <c r="C490" s="119"/>
      <c r="D490" s="119"/>
      <c r="E490" s="119"/>
      <c r="F490" s="119"/>
      <c r="G490" s="119"/>
      <c r="H490" s="119"/>
      <c r="I490" s="109"/>
      <c r="J490" s="109"/>
      <c r="K490" s="119"/>
    </row>
    <row r="491" spans="2:11">
      <c r="B491" s="108"/>
      <c r="C491" s="119"/>
      <c r="D491" s="119"/>
      <c r="E491" s="119"/>
      <c r="F491" s="119"/>
      <c r="G491" s="119"/>
      <c r="H491" s="119"/>
      <c r="I491" s="109"/>
      <c r="J491" s="109"/>
      <c r="K491" s="119"/>
    </row>
    <row r="492" spans="2:11">
      <c r="B492" s="108"/>
      <c r="C492" s="119"/>
      <c r="D492" s="119"/>
      <c r="E492" s="119"/>
      <c r="F492" s="119"/>
      <c r="G492" s="119"/>
      <c r="H492" s="119"/>
      <c r="I492" s="109"/>
      <c r="J492" s="109"/>
      <c r="K492" s="119"/>
    </row>
    <row r="493" spans="2:11">
      <c r="B493" s="108"/>
      <c r="C493" s="119"/>
      <c r="D493" s="119"/>
      <c r="E493" s="119"/>
      <c r="F493" s="119"/>
      <c r="G493" s="119"/>
      <c r="H493" s="119"/>
      <c r="I493" s="109"/>
      <c r="J493" s="109"/>
      <c r="K493" s="119"/>
    </row>
    <row r="494" spans="2:11">
      <c r="B494" s="108"/>
      <c r="C494" s="119"/>
      <c r="D494" s="119"/>
      <c r="E494" s="119"/>
      <c r="F494" s="119"/>
      <c r="G494" s="119"/>
      <c r="H494" s="119"/>
      <c r="I494" s="109"/>
      <c r="J494" s="109"/>
      <c r="K494" s="119"/>
    </row>
    <row r="495" spans="2:11">
      <c r="B495" s="108"/>
      <c r="C495" s="119"/>
      <c r="D495" s="119"/>
      <c r="E495" s="119"/>
      <c r="F495" s="119"/>
      <c r="G495" s="119"/>
      <c r="H495" s="119"/>
      <c r="I495" s="109"/>
      <c r="J495" s="109"/>
      <c r="K495" s="119"/>
    </row>
    <row r="496" spans="2:11">
      <c r="B496" s="108"/>
      <c r="C496" s="119"/>
      <c r="D496" s="119"/>
      <c r="E496" s="119"/>
      <c r="F496" s="119"/>
      <c r="G496" s="119"/>
      <c r="H496" s="119"/>
      <c r="I496" s="109"/>
      <c r="J496" s="109"/>
      <c r="K496" s="119"/>
    </row>
    <row r="497" spans="2:11">
      <c r="B497" s="108"/>
      <c r="C497" s="119"/>
      <c r="D497" s="119"/>
      <c r="E497" s="119"/>
      <c r="F497" s="119"/>
      <c r="G497" s="119"/>
      <c r="H497" s="119"/>
      <c r="I497" s="109"/>
      <c r="J497" s="109"/>
      <c r="K497" s="119"/>
    </row>
    <row r="498" spans="2:11">
      <c r="B498" s="108"/>
      <c r="C498" s="119"/>
      <c r="D498" s="119"/>
      <c r="E498" s="119"/>
      <c r="F498" s="119"/>
      <c r="G498" s="119"/>
      <c r="H498" s="119"/>
      <c r="I498" s="109"/>
      <c r="J498" s="109"/>
      <c r="K498" s="119"/>
    </row>
    <row r="499" spans="2:11">
      <c r="B499" s="108"/>
      <c r="C499" s="119"/>
      <c r="D499" s="119"/>
      <c r="E499" s="119"/>
      <c r="F499" s="119"/>
      <c r="G499" s="119"/>
      <c r="H499" s="119"/>
      <c r="I499" s="109"/>
      <c r="J499" s="109"/>
      <c r="K499" s="119"/>
    </row>
    <row r="500" spans="2:11">
      <c r="B500" s="108"/>
      <c r="C500" s="119"/>
      <c r="D500" s="119"/>
      <c r="E500" s="119"/>
      <c r="F500" s="119"/>
      <c r="G500" s="119"/>
      <c r="H500" s="119"/>
      <c r="I500" s="109"/>
      <c r="J500" s="109"/>
      <c r="K500" s="119"/>
    </row>
    <row r="501" spans="2:11">
      <c r="B501" s="108"/>
      <c r="C501" s="119"/>
      <c r="D501" s="119"/>
      <c r="E501" s="119"/>
      <c r="F501" s="119"/>
      <c r="G501" s="119"/>
      <c r="H501" s="119"/>
      <c r="I501" s="109"/>
      <c r="J501" s="109"/>
      <c r="K501" s="119"/>
    </row>
    <row r="502" spans="2:11">
      <c r="B502" s="108"/>
      <c r="C502" s="119"/>
      <c r="D502" s="119"/>
      <c r="E502" s="119"/>
      <c r="F502" s="119"/>
      <c r="G502" s="119"/>
      <c r="H502" s="119"/>
      <c r="I502" s="109"/>
      <c r="J502" s="109"/>
      <c r="K502" s="119"/>
    </row>
    <row r="503" spans="2:11">
      <c r="B503" s="108"/>
      <c r="C503" s="119"/>
      <c r="D503" s="119"/>
      <c r="E503" s="119"/>
      <c r="F503" s="119"/>
      <c r="G503" s="119"/>
      <c r="H503" s="119"/>
      <c r="I503" s="109"/>
      <c r="J503" s="109"/>
      <c r="K503" s="119"/>
    </row>
    <row r="504" spans="2:11">
      <c r="B504" s="108"/>
      <c r="C504" s="119"/>
      <c r="D504" s="119"/>
      <c r="E504" s="119"/>
      <c r="F504" s="119"/>
      <c r="G504" s="119"/>
      <c r="H504" s="119"/>
      <c r="I504" s="109"/>
      <c r="J504" s="109"/>
      <c r="K504" s="119"/>
    </row>
    <row r="505" spans="2:11">
      <c r="B505" s="108"/>
      <c r="C505" s="119"/>
      <c r="D505" s="119"/>
      <c r="E505" s="119"/>
      <c r="F505" s="119"/>
      <c r="G505" s="119"/>
      <c r="H505" s="119"/>
      <c r="I505" s="109"/>
      <c r="J505" s="109"/>
      <c r="K505" s="119"/>
    </row>
    <row r="506" spans="2:11">
      <c r="B506" s="108"/>
      <c r="C506" s="119"/>
      <c r="D506" s="119"/>
      <c r="E506" s="119"/>
      <c r="F506" s="119"/>
      <c r="G506" s="119"/>
      <c r="H506" s="119"/>
      <c r="I506" s="109"/>
      <c r="J506" s="109"/>
      <c r="K506" s="119"/>
    </row>
    <row r="507" spans="2:11">
      <c r="B507" s="108"/>
      <c r="C507" s="119"/>
      <c r="D507" s="119"/>
      <c r="E507" s="119"/>
      <c r="F507" s="119"/>
      <c r="G507" s="119"/>
      <c r="H507" s="119"/>
      <c r="I507" s="109"/>
      <c r="J507" s="109"/>
      <c r="K507" s="119"/>
    </row>
    <row r="508" spans="2:11">
      <c r="B508" s="108"/>
      <c r="C508" s="119"/>
      <c r="D508" s="119"/>
      <c r="E508" s="119"/>
      <c r="F508" s="119"/>
      <c r="G508" s="119"/>
      <c r="H508" s="119"/>
      <c r="I508" s="109"/>
      <c r="J508" s="109"/>
      <c r="K508" s="119"/>
    </row>
    <row r="509" spans="2:11">
      <c r="B509" s="108"/>
      <c r="C509" s="119"/>
      <c r="D509" s="119"/>
      <c r="E509" s="119"/>
      <c r="F509" s="119"/>
      <c r="G509" s="119"/>
      <c r="H509" s="119"/>
      <c r="I509" s="109"/>
      <c r="J509" s="109"/>
      <c r="K509" s="119"/>
    </row>
    <row r="510" spans="2:11">
      <c r="B510" s="108"/>
      <c r="C510" s="119"/>
      <c r="D510" s="119"/>
      <c r="E510" s="119"/>
      <c r="F510" s="119"/>
      <c r="G510" s="119"/>
      <c r="H510" s="119"/>
      <c r="I510" s="109"/>
      <c r="J510" s="109"/>
      <c r="K510" s="119"/>
    </row>
    <row r="511" spans="2:11">
      <c r="B511" s="108"/>
      <c r="C511" s="119"/>
      <c r="D511" s="119"/>
      <c r="E511" s="119"/>
      <c r="F511" s="119"/>
      <c r="G511" s="119"/>
      <c r="H511" s="119"/>
      <c r="I511" s="109"/>
      <c r="J511" s="109"/>
      <c r="K511" s="119"/>
    </row>
    <row r="512" spans="2:11">
      <c r="B512" s="108"/>
      <c r="C512" s="119"/>
      <c r="D512" s="119"/>
      <c r="E512" s="119"/>
      <c r="F512" s="119"/>
      <c r="G512" s="119"/>
      <c r="H512" s="119"/>
      <c r="I512" s="109"/>
      <c r="J512" s="109"/>
      <c r="K512" s="119"/>
    </row>
    <row r="513" spans="2:11">
      <c r="B513" s="108"/>
      <c r="C513" s="119"/>
      <c r="D513" s="119"/>
      <c r="E513" s="119"/>
      <c r="F513" s="119"/>
      <c r="G513" s="119"/>
      <c r="H513" s="119"/>
      <c r="I513" s="109"/>
      <c r="J513" s="109"/>
      <c r="K513" s="119"/>
    </row>
    <row r="514" spans="2:11">
      <c r="B514" s="108"/>
      <c r="C514" s="119"/>
      <c r="D514" s="119"/>
      <c r="E514" s="119"/>
      <c r="F514" s="119"/>
      <c r="G514" s="119"/>
      <c r="H514" s="119"/>
      <c r="I514" s="109"/>
      <c r="J514" s="109"/>
      <c r="K514" s="119"/>
    </row>
    <row r="515" spans="2:11">
      <c r="B515" s="108"/>
      <c r="C515" s="119"/>
      <c r="D515" s="119"/>
      <c r="E515" s="119"/>
      <c r="F515" s="119"/>
      <c r="G515" s="119"/>
      <c r="H515" s="119"/>
      <c r="I515" s="109"/>
      <c r="J515" s="109"/>
      <c r="K515" s="119"/>
    </row>
    <row r="516" spans="2:11">
      <c r="B516" s="108"/>
      <c r="C516" s="119"/>
      <c r="D516" s="119"/>
      <c r="E516" s="119"/>
      <c r="F516" s="119"/>
      <c r="G516" s="119"/>
      <c r="H516" s="119"/>
      <c r="I516" s="109"/>
      <c r="J516" s="109"/>
      <c r="K516" s="119"/>
    </row>
    <row r="517" spans="2:11">
      <c r="B517" s="108"/>
      <c r="C517" s="119"/>
      <c r="D517" s="119"/>
      <c r="E517" s="119"/>
      <c r="F517" s="119"/>
      <c r="G517" s="119"/>
      <c r="H517" s="119"/>
      <c r="I517" s="109"/>
      <c r="J517" s="109"/>
      <c r="K517" s="119"/>
    </row>
    <row r="518" spans="2:11">
      <c r="B518" s="108"/>
      <c r="C518" s="119"/>
      <c r="D518" s="119"/>
      <c r="E518" s="119"/>
      <c r="F518" s="119"/>
      <c r="G518" s="119"/>
      <c r="H518" s="119"/>
      <c r="I518" s="109"/>
      <c r="J518" s="109"/>
      <c r="K518" s="119"/>
    </row>
    <row r="519" spans="2:11">
      <c r="B519" s="108"/>
      <c r="C519" s="119"/>
      <c r="D519" s="119"/>
      <c r="E519" s="119"/>
      <c r="F519" s="119"/>
      <c r="G519" s="119"/>
      <c r="H519" s="119"/>
      <c r="I519" s="109"/>
      <c r="J519" s="109"/>
      <c r="K519" s="119"/>
    </row>
    <row r="520" spans="2:11">
      <c r="B520" s="108"/>
      <c r="C520" s="119"/>
      <c r="D520" s="119"/>
      <c r="E520" s="119"/>
      <c r="F520" s="119"/>
      <c r="G520" s="119"/>
      <c r="H520" s="119"/>
      <c r="I520" s="109"/>
      <c r="J520" s="109"/>
      <c r="K520" s="119"/>
    </row>
    <row r="521" spans="2:11">
      <c r="B521" s="108"/>
      <c r="C521" s="119"/>
      <c r="D521" s="119"/>
      <c r="E521" s="119"/>
      <c r="F521" s="119"/>
      <c r="G521" s="119"/>
      <c r="H521" s="119"/>
      <c r="I521" s="109"/>
      <c r="J521" s="109"/>
      <c r="K521" s="119"/>
    </row>
    <row r="522" spans="2:11">
      <c r="B522" s="108"/>
      <c r="C522" s="119"/>
      <c r="D522" s="119"/>
      <c r="E522" s="119"/>
      <c r="F522" s="119"/>
      <c r="G522" s="119"/>
      <c r="H522" s="119"/>
      <c r="I522" s="109"/>
      <c r="J522" s="109"/>
      <c r="K522" s="119"/>
    </row>
    <row r="523" spans="2:11">
      <c r="B523" s="108"/>
      <c r="C523" s="119"/>
      <c r="D523" s="119"/>
      <c r="E523" s="119"/>
      <c r="F523" s="119"/>
      <c r="G523" s="119"/>
      <c r="H523" s="119"/>
      <c r="I523" s="109"/>
      <c r="J523" s="109"/>
      <c r="K523" s="119"/>
    </row>
    <row r="524" spans="2:11">
      <c r="B524" s="108"/>
      <c r="C524" s="119"/>
      <c r="D524" s="119"/>
      <c r="E524" s="119"/>
      <c r="F524" s="119"/>
      <c r="G524" s="119"/>
      <c r="H524" s="119"/>
      <c r="I524" s="109"/>
      <c r="J524" s="109"/>
      <c r="K524" s="119"/>
    </row>
    <row r="525" spans="2:11">
      <c r="B525" s="108"/>
      <c r="C525" s="119"/>
      <c r="D525" s="119"/>
      <c r="E525" s="119"/>
      <c r="F525" s="119"/>
      <c r="G525" s="119"/>
      <c r="H525" s="119"/>
      <c r="I525" s="109"/>
      <c r="J525" s="109"/>
      <c r="K525" s="119"/>
    </row>
    <row r="526" spans="2:11">
      <c r="B526" s="108"/>
      <c r="C526" s="119"/>
      <c r="D526" s="119"/>
      <c r="E526" s="119"/>
      <c r="F526" s="119"/>
      <c r="G526" s="119"/>
      <c r="H526" s="119"/>
      <c r="I526" s="109"/>
      <c r="J526" s="109"/>
      <c r="K526" s="119"/>
    </row>
    <row r="527" spans="2:11">
      <c r="B527" s="108"/>
      <c r="C527" s="119"/>
      <c r="D527" s="119"/>
      <c r="E527" s="119"/>
      <c r="F527" s="119"/>
      <c r="G527" s="119"/>
      <c r="H527" s="119"/>
      <c r="I527" s="109"/>
      <c r="J527" s="109"/>
      <c r="K527" s="119"/>
    </row>
    <row r="528" spans="2:11">
      <c r="B528" s="108"/>
      <c r="C528" s="119"/>
      <c r="D528" s="119"/>
      <c r="E528" s="119"/>
      <c r="F528" s="119"/>
      <c r="G528" s="119"/>
      <c r="H528" s="119"/>
      <c r="I528" s="109"/>
      <c r="J528" s="109"/>
      <c r="K528" s="119"/>
    </row>
    <row r="529" spans="2:11">
      <c r="B529" s="108"/>
      <c r="C529" s="119"/>
      <c r="D529" s="119"/>
      <c r="E529" s="119"/>
      <c r="F529" s="119"/>
      <c r="G529" s="119"/>
      <c r="H529" s="119"/>
      <c r="I529" s="109"/>
      <c r="J529" s="109"/>
      <c r="K529" s="119"/>
    </row>
    <row r="530" spans="2:11">
      <c r="B530" s="108"/>
      <c r="C530" s="119"/>
      <c r="D530" s="119"/>
      <c r="E530" s="119"/>
      <c r="F530" s="119"/>
      <c r="G530" s="119"/>
      <c r="H530" s="119"/>
      <c r="I530" s="109"/>
      <c r="J530" s="109"/>
      <c r="K530" s="119"/>
    </row>
    <row r="531" spans="2:11">
      <c r="B531" s="108"/>
      <c r="C531" s="119"/>
      <c r="D531" s="119"/>
      <c r="E531" s="119"/>
      <c r="F531" s="119"/>
      <c r="G531" s="119"/>
      <c r="H531" s="119"/>
      <c r="I531" s="109"/>
      <c r="J531" s="109"/>
      <c r="K531" s="119"/>
    </row>
    <row r="532" spans="2:11">
      <c r="B532" s="108"/>
      <c r="C532" s="119"/>
      <c r="D532" s="119"/>
      <c r="E532" s="119"/>
      <c r="F532" s="119"/>
      <c r="G532" s="119"/>
      <c r="H532" s="119"/>
      <c r="I532" s="109"/>
      <c r="J532" s="109"/>
      <c r="K532" s="119"/>
    </row>
    <row r="533" spans="2:11">
      <c r="B533" s="108"/>
      <c r="C533" s="119"/>
      <c r="D533" s="119"/>
      <c r="E533" s="119"/>
      <c r="F533" s="119"/>
      <c r="G533" s="119"/>
      <c r="H533" s="119"/>
      <c r="I533" s="109"/>
      <c r="J533" s="109"/>
      <c r="K533" s="119"/>
    </row>
    <row r="534" spans="2:11">
      <c r="B534" s="108"/>
      <c r="C534" s="119"/>
      <c r="D534" s="119"/>
      <c r="E534" s="119"/>
      <c r="F534" s="119"/>
      <c r="G534" s="119"/>
      <c r="H534" s="119"/>
      <c r="I534" s="109"/>
      <c r="J534" s="109"/>
      <c r="K534" s="119"/>
    </row>
    <row r="535" spans="2:11">
      <c r="B535" s="108"/>
      <c r="C535" s="119"/>
      <c r="D535" s="119"/>
      <c r="E535" s="119"/>
      <c r="F535" s="119"/>
      <c r="G535" s="119"/>
      <c r="H535" s="119"/>
      <c r="I535" s="109"/>
      <c r="J535" s="109"/>
      <c r="K535" s="119"/>
    </row>
    <row r="536" spans="2:11">
      <c r="B536" s="108"/>
      <c r="C536" s="119"/>
      <c r="D536" s="119"/>
      <c r="E536" s="119"/>
      <c r="F536" s="119"/>
      <c r="G536" s="119"/>
      <c r="H536" s="119"/>
      <c r="I536" s="109"/>
      <c r="J536" s="109"/>
      <c r="K536" s="119"/>
    </row>
    <row r="537" spans="2:11">
      <c r="B537" s="108"/>
      <c r="C537" s="119"/>
      <c r="D537" s="119"/>
      <c r="E537" s="119"/>
      <c r="F537" s="119"/>
      <c r="G537" s="119"/>
      <c r="H537" s="119"/>
      <c r="I537" s="109"/>
      <c r="J537" s="109"/>
      <c r="K537" s="119"/>
    </row>
    <row r="538" spans="2:11">
      <c r="B538" s="108"/>
      <c r="C538" s="119"/>
      <c r="D538" s="119"/>
      <c r="E538" s="119"/>
      <c r="F538" s="119"/>
      <c r="G538" s="119"/>
      <c r="H538" s="119"/>
      <c r="I538" s="109"/>
      <c r="J538" s="109"/>
      <c r="K538" s="119"/>
    </row>
    <row r="539" spans="2:11">
      <c r="B539" s="108"/>
      <c r="C539" s="119"/>
      <c r="D539" s="119"/>
      <c r="E539" s="119"/>
      <c r="F539" s="119"/>
      <c r="G539" s="119"/>
      <c r="H539" s="119"/>
      <c r="I539" s="109"/>
      <c r="J539" s="109"/>
      <c r="K539" s="119"/>
    </row>
    <row r="540" spans="2:11">
      <c r="B540" s="108"/>
      <c r="C540" s="119"/>
      <c r="D540" s="119"/>
      <c r="E540" s="119"/>
      <c r="F540" s="119"/>
      <c r="G540" s="119"/>
      <c r="H540" s="119"/>
      <c r="I540" s="109"/>
      <c r="J540" s="109"/>
      <c r="K540" s="119"/>
    </row>
    <row r="541" spans="2:11">
      <c r="B541" s="108"/>
      <c r="C541" s="119"/>
      <c r="D541" s="119"/>
      <c r="E541" s="119"/>
      <c r="F541" s="119"/>
      <c r="G541" s="119"/>
      <c r="H541" s="119"/>
      <c r="I541" s="109"/>
      <c r="J541" s="109"/>
      <c r="K541" s="119"/>
    </row>
    <row r="542" spans="2:11">
      <c r="B542" s="108"/>
      <c r="C542" s="119"/>
      <c r="D542" s="119"/>
      <c r="E542" s="119"/>
      <c r="F542" s="119"/>
      <c r="G542" s="119"/>
      <c r="H542" s="119"/>
      <c r="I542" s="109"/>
      <c r="J542" s="109"/>
      <c r="K542" s="119"/>
    </row>
    <row r="543" spans="2:11">
      <c r="B543" s="108"/>
      <c r="C543" s="119"/>
      <c r="D543" s="119"/>
      <c r="E543" s="119"/>
      <c r="F543" s="119"/>
      <c r="G543" s="119"/>
      <c r="H543" s="119"/>
      <c r="I543" s="109"/>
      <c r="J543" s="109"/>
      <c r="K543" s="119"/>
    </row>
    <row r="544" spans="2:11">
      <c r="B544" s="108"/>
      <c r="C544" s="119"/>
      <c r="D544" s="119"/>
      <c r="E544" s="119"/>
      <c r="F544" s="119"/>
      <c r="G544" s="119"/>
      <c r="H544" s="119"/>
      <c r="I544" s="109"/>
      <c r="J544" s="109"/>
      <c r="K544" s="119"/>
    </row>
    <row r="545" spans="2:11">
      <c r="B545" s="108"/>
      <c r="C545" s="119"/>
      <c r="D545" s="119"/>
      <c r="E545" s="119"/>
      <c r="F545" s="119"/>
      <c r="G545" s="119"/>
      <c r="H545" s="119"/>
      <c r="I545" s="109"/>
      <c r="J545" s="109"/>
      <c r="K545" s="119"/>
    </row>
    <row r="546" spans="2:11">
      <c r="B546" s="108"/>
      <c r="C546" s="119"/>
      <c r="D546" s="119"/>
      <c r="E546" s="119"/>
      <c r="F546" s="119"/>
      <c r="G546" s="119"/>
      <c r="H546" s="119"/>
      <c r="I546" s="109"/>
      <c r="J546" s="109"/>
      <c r="K546" s="119"/>
    </row>
    <row r="547" spans="2:11">
      <c r="B547" s="108"/>
      <c r="C547" s="119"/>
      <c r="D547" s="119"/>
      <c r="E547" s="119"/>
      <c r="F547" s="119"/>
      <c r="G547" s="119"/>
      <c r="H547" s="119"/>
      <c r="I547" s="109"/>
      <c r="J547" s="109"/>
      <c r="K547" s="119"/>
    </row>
    <row r="548" spans="2:11">
      <c r="B548" s="108"/>
      <c r="C548" s="119"/>
      <c r="D548" s="119"/>
      <c r="E548" s="119"/>
      <c r="F548" s="119"/>
      <c r="G548" s="119"/>
      <c r="H548" s="119"/>
      <c r="I548" s="109"/>
      <c r="J548" s="109"/>
      <c r="K548" s="119"/>
    </row>
    <row r="549" spans="2:11">
      <c r="B549" s="108"/>
      <c r="C549" s="119"/>
      <c r="D549" s="119"/>
      <c r="E549" s="119"/>
      <c r="F549" s="119"/>
      <c r="G549" s="119"/>
      <c r="H549" s="119"/>
      <c r="I549" s="109"/>
      <c r="J549" s="109"/>
      <c r="K549" s="119"/>
    </row>
    <row r="550" spans="2:11">
      <c r="B550" s="108"/>
      <c r="C550" s="119"/>
      <c r="D550" s="119"/>
      <c r="E550" s="119"/>
      <c r="F550" s="119"/>
      <c r="G550" s="119"/>
      <c r="H550" s="119"/>
      <c r="I550" s="109"/>
      <c r="J550" s="109"/>
      <c r="K550" s="119"/>
    </row>
    <row r="551" spans="2:11">
      <c r="B551" s="108"/>
      <c r="C551" s="119"/>
      <c r="D551" s="119"/>
      <c r="E551" s="119"/>
      <c r="F551" s="119"/>
      <c r="G551" s="119"/>
      <c r="H551" s="119"/>
      <c r="I551" s="109"/>
      <c r="J551" s="109"/>
      <c r="K551" s="119"/>
    </row>
    <row r="552" spans="2:11">
      <c r="B552" s="108"/>
      <c r="C552" s="119"/>
      <c r="D552" s="119"/>
      <c r="E552" s="119"/>
      <c r="F552" s="119"/>
      <c r="G552" s="119"/>
      <c r="H552" s="119"/>
      <c r="I552" s="109"/>
      <c r="J552" s="109"/>
      <c r="K552" s="119"/>
    </row>
    <row r="553" spans="2:11">
      <c r="B553" s="108"/>
      <c r="C553" s="119"/>
      <c r="D553" s="119"/>
      <c r="E553" s="119"/>
      <c r="F553" s="119"/>
      <c r="G553" s="119"/>
      <c r="H553" s="119"/>
      <c r="I553" s="109"/>
      <c r="J553" s="109"/>
      <c r="K553" s="119"/>
    </row>
    <row r="554" spans="2:11">
      <c r="B554" s="108"/>
      <c r="C554" s="119"/>
      <c r="D554" s="119"/>
      <c r="E554" s="119"/>
      <c r="F554" s="119"/>
      <c r="G554" s="119"/>
      <c r="H554" s="119"/>
      <c r="I554" s="109"/>
      <c r="J554" s="109"/>
      <c r="K554" s="119"/>
    </row>
    <row r="555" spans="2:11">
      <c r="B555" s="108"/>
      <c r="C555" s="119"/>
      <c r="D555" s="119"/>
      <c r="E555" s="119"/>
      <c r="F555" s="119"/>
      <c r="G555" s="119"/>
      <c r="H555" s="119"/>
      <c r="I555" s="109"/>
      <c r="J555" s="109"/>
      <c r="K555" s="119"/>
    </row>
    <row r="556" spans="2:11">
      <c r="B556" s="108"/>
      <c r="C556" s="119"/>
      <c r="D556" s="119"/>
      <c r="E556" s="119"/>
      <c r="F556" s="119"/>
      <c r="G556" s="119"/>
      <c r="H556" s="119"/>
      <c r="I556" s="109"/>
      <c r="J556" s="109"/>
      <c r="K556" s="119"/>
    </row>
    <row r="557" spans="2:11">
      <c r="B557" s="108"/>
      <c r="C557" s="119"/>
      <c r="D557" s="119"/>
      <c r="E557" s="119"/>
      <c r="F557" s="119"/>
      <c r="G557" s="119"/>
      <c r="H557" s="119"/>
      <c r="I557" s="109"/>
      <c r="J557" s="109"/>
      <c r="K557" s="119"/>
    </row>
    <row r="558" spans="2:11">
      <c r="B558" s="108"/>
      <c r="C558" s="119"/>
      <c r="D558" s="119"/>
      <c r="E558" s="119"/>
      <c r="F558" s="119"/>
      <c r="G558" s="119"/>
      <c r="H558" s="119"/>
      <c r="I558" s="109"/>
      <c r="J558" s="109"/>
      <c r="K558" s="119"/>
    </row>
    <row r="559" spans="2:11">
      <c r="B559" s="108"/>
      <c r="C559" s="119"/>
      <c r="D559" s="119"/>
      <c r="E559" s="119"/>
      <c r="F559" s="119"/>
      <c r="G559" s="119"/>
      <c r="H559" s="119"/>
      <c r="I559" s="109"/>
      <c r="J559" s="109"/>
      <c r="K559" s="119"/>
    </row>
    <row r="560" spans="2:11">
      <c r="B560" s="108"/>
      <c r="C560" s="119"/>
      <c r="D560" s="119"/>
      <c r="E560" s="119"/>
      <c r="F560" s="119"/>
      <c r="G560" s="119"/>
      <c r="H560" s="119"/>
      <c r="I560" s="109"/>
      <c r="J560" s="109"/>
      <c r="K560" s="119"/>
    </row>
    <row r="561" spans="2:11">
      <c r="B561" s="108"/>
      <c r="C561" s="119"/>
      <c r="D561" s="119"/>
      <c r="E561" s="119"/>
      <c r="F561" s="119"/>
      <c r="G561" s="119"/>
      <c r="H561" s="119"/>
      <c r="I561" s="109"/>
      <c r="J561" s="109"/>
      <c r="K561" s="119"/>
    </row>
    <row r="562" spans="2:11">
      <c r="B562" s="108"/>
      <c r="C562" s="119"/>
      <c r="D562" s="119"/>
      <c r="E562" s="119"/>
      <c r="F562" s="119"/>
      <c r="G562" s="119"/>
      <c r="H562" s="119"/>
      <c r="I562" s="109"/>
      <c r="J562" s="109"/>
      <c r="K562" s="119"/>
    </row>
    <row r="563" spans="2:11">
      <c r="B563" s="108"/>
      <c r="C563" s="119"/>
      <c r="D563" s="119"/>
      <c r="E563" s="119"/>
      <c r="F563" s="119"/>
      <c r="G563" s="119"/>
      <c r="H563" s="119"/>
      <c r="I563" s="109"/>
      <c r="J563" s="109"/>
      <c r="K563" s="119"/>
    </row>
    <row r="564" spans="2:11">
      <c r="B564" s="108"/>
      <c r="C564" s="119"/>
      <c r="D564" s="119"/>
      <c r="E564" s="119"/>
      <c r="F564" s="119"/>
      <c r="G564" s="119"/>
      <c r="H564" s="119"/>
      <c r="I564" s="109"/>
      <c r="J564" s="109"/>
      <c r="K564" s="119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135</v>
      </c>
      <c r="C1" s="67" t="s" vm="1">
        <v>209</v>
      </c>
    </row>
    <row r="2" spans="2:35">
      <c r="B2" s="46" t="s">
        <v>134</v>
      </c>
      <c r="C2" s="67" t="s">
        <v>210</v>
      </c>
    </row>
    <row r="3" spans="2:35">
      <c r="B3" s="46" t="s">
        <v>136</v>
      </c>
      <c r="C3" s="67" t="s">
        <v>211</v>
      </c>
      <c r="E3" s="2"/>
    </row>
    <row r="4" spans="2:35">
      <c r="B4" s="46" t="s">
        <v>137</v>
      </c>
      <c r="C4" s="67">
        <v>2144</v>
      </c>
    </row>
    <row r="6" spans="2:35" ht="26.25" customHeight="1">
      <c r="B6" s="145" t="s">
        <v>160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7"/>
    </row>
    <row r="7" spans="2:35" ht="26.25" customHeight="1">
      <c r="B7" s="145" t="s">
        <v>90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7"/>
    </row>
    <row r="8" spans="2:35" s="3" customFormat="1" ht="47.25">
      <c r="B8" s="21" t="s">
        <v>109</v>
      </c>
      <c r="C8" s="29" t="s">
        <v>43</v>
      </c>
      <c r="D8" s="12" t="s">
        <v>47</v>
      </c>
      <c r="E8" s="29" t="s">
        <v>14</v>
      </c>
      <c r="F8" s="29" t="s">
        <v>62</v>
      </c>
      <c r="G8" s="29" t="s">
        <v>97</v>
      </c>
      <c r="H8" s="29" t="s">
        <v>17</v>
      </c>
      <c r="I8" s="29" t="s">
        <v>96</v>
      </c>
      <c r="J8" s="29" t="s">
        <v>16</v>
      </c>
      <c r="K8" s="29" t="s">
        <v>18</v>
      </c>
      <c r="L8" s="29" t="s">
        <v>187</v>
      </c>
      <c r="M8" s="29" t="s">
        <v>186</v>
      </c>
      <c r="N8" s="29" t="s">
        <v>57</v>
      </c>
      <c r="O8" s="29" t="s">
        <v>54</v>
      </c>
      <c r="P8" s="29" t="s">
        <v>138</v>
      </c>
      <c r="Q8" s="30" t="s">
        <v>140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194</v>
      </c>
      <c r="M9" s="31"/>
      <c r="N9" s="31" t="s">
        <v>190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106</v>
      </c>
    </row>
    <row r="11" spans="2:35" s="4" customFormat="1" ht="18" customHeight="1">
      <c r="B11" s="113" t="s">
        <v>1547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14">
        <v>0</v>
      </c>
      <c r="O11" s="87"/>
      <c r="P11" s="115">
        <v>0</v>
      </c>
      <c r="Q11" s="115">
        <v>0</v>
      </c>
      <c r="AI11" s="1"/>
    </row>
    <row r="12" spans="2:35" ht="21.75" customHeight="1">
      <c r="B12" s="116" t="s">
        <v>202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35">
      <c r="B13" s="116" t="s">
        <v>105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35">
      <c r="B14" s="116" t="s">
        <v>185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35">
      <c r="B15" s="116" t="s">
        <v>193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3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108"/>
      <c r="C111" s="108"/>
      <c r="D111" s="108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</row>
    <row r="112" spans="2:17">
      <c r="B112" s="108"/>
      <c r="C112" s="108"/>
      <c r="D112" s="108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</row>
    <row r="113" spans="2:17">
      <c r="B113" s="108"/>
      <c r="C113" s="108"/>
      <c r="D113" s="108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</row>
    <row r="114" spans="2:17">
      <c r="B114" s="108"/>
      <c r="C114" s="108"/>
      <c r="D114" s="108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</row>
    <row r="115" spans="2:17">
      <c r="B115" s="108"/>
      <c r="C115" s="108"/>
      <c r="D115" s="108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</row>
    <row r="116" spans="2:17">
      <c r="B116" s="108"/>
      <c r="C116" s="108"/>
      <c r="D116" s="108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</row>
    <row r="117" spans="2:17">
      <c r="B117" s="108"/>
      <c r="C117" s="108"/>
      <c r="D117" s="108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</row>
    <row r="118" spans="2:17">
      <c r="B118" s="108"/>
      <c r="C118" s="108"/>
      <c r="D118" s="108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</row>
    <row r="119" spans="2:17">
      <c r="B119" s="108"/>
      <c r="C119" s="108"/>
      <c r="D119" s="108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</row>
    <row r="120" spans="2:17">
      <c r="B120" s="108"/>
      <c r="C120" s="108"/>
      <c r="D120" s="108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</row>
    <row r="121" spans="2:17">
      <c r="B121" s="108"/>
      <c r="C121" s="108"/>
      <c r="D121" s="108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</row>
    <row r="122" spans="2:17">
      <c r="B122" s="108"/>
      <c r="C122" s="108"/>
      <c r="D122" s="108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</row>
    <row r="123" spans="2:17">
      <c r="B123" s="108"/>
      <c r="C123" s="108"/>
      <c r="D123" s="108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</row>
    <row r="124" spans="2:17">
      <c r="B124" s="108"/>
      <c r="C124" s="108"/>
      <c r="D124" s="108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</row>
    <row r="125" spans="2:17">
      <c r="B125" s="108"/>
      <c r="C125" s="108"/>
      <c r="D125" s="108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</row>
    <row r="126" spans="2:17">
      <c r="B126" s="108"/>
      <c r="C126" s="108"/>
      <c r="D126" s="108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</row>
    <row r="127" spans="2:17">
      <c r="B127" s="108"/>
      <c r="C127" s="108"/>
      <c r="D127" s="108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</row>
    <row r="128" spans="2:17">
      <c r="B128" s="108"/>
      <c r="C128" s="108"/>
      <c r="D128" s="108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</row>
    <row r="129" spans="2:17">
      <c r="B129" s="108"/>
      <c r="C129" s="108"/>
      <c r="D129" s="108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</row>
    <row r="130" spans="2:17">
      <c r="B130" s="108"/>
      <c r="C130" s="108"/>
      <c r="D130" s="108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</row>
    <row r="131" spans="2:17">
      <c r="B131" s="108"/>
      <c r="C131" s="108"/>
      <c r="D131" s="108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</row>
    <row r="132" spans="2:17">
      <c r="B132" s="108"/>
      <c r="C132" s="108"/>
      <c r="D132" s="108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</row>
    <row r="133" spans="2:17">
      <c r="B133" s="108"/>
      <c r="C133" s="108"/>
      <c r="D133" s="108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</row>
    <row r="134" spans="2:17">
      <c r="B134" s="108"/>
      <c r="C134" s="108"/>
      <c r="D134" s="108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</row>
    <row r="135" spans="2:17">
      <c r="B135" s="108"/>
      <c r="C135" s="108"/>
      <c r="D135" s="108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</row>
    <row r="136" spans="2:17">
      <c r="B136" s="108"/>
      <c r="C136" s="108"/>
      <c r="D136" s="108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</row>
    <row r="137" spans="2:17">
      <c r="B137" s="108"/>
      <c r="C137" s="108"/>
      <c r="D137" s="108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</row>
    <row r="138" spans="2:17">
      <c r="B138" s="108"/>
      <c r="C138" s="108"/>
      <c r="D138" s="108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</row>
    <row r="139" spans="2:17">
      <c r="B139" s="108"/>
      <c r="C139" s="108"/>
      <c r="D139" s="108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</row>
    <row r="140" spans="2:17">
      <c r="B140" s="108"/>
      <c r="C140" s="108"/>
      <c r="D140" s="108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</row>
    <row r="141" spans="2:17">
      <c r="B141" s="108"/>
      <c r="C141" s="108"/>
      <c r="D141" s="108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</row>
    <row r="142" spans="2:17">
      <c r="B142" s="108"/>
      <c r="C142" s="108"/>
      <c r="D142" s="108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</row>
    <row r="143" spans="2:17">
      <c r="B143" s="108"/>
      <c r="C143" s="108"/>
      <c r="D143" s="108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</row>
    <row r="144" spans="2:17">
      <c r="B144" s="108"/>
      <c r="C144" s="108"/>
      <c r="D144" s="108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</row>
    <row r="145" spans="2:17">
      <c r="B145" s="108"/>
      <c r="C145" s="108"/>
      <c r="D145" s="108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</row>
    <row r="146" spans="2:17">
      <c r="B146" s="108"/>
      <c r="C146" s="108"/>
      <c r="D146" s="108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</row>
    <row r="147" spans="2:17">
      <c r="B147" s="108"/>
      <c r="C147" s="108"/>
      <c r="D147" s="108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</row>
    <row r="148" spans="2:17">
      <c r="B148" s="108"/>
      <c r="C148" s="108"/>
      <c r="D148" s="108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</row>
    <row r="149" spans="2:17">
      <c r="B149" s="108"/>
      <c r="C149" s="108"/>
      <c r="D149" s="108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</row>
    <row r="150" spans="2:17">
      <c r="B150" s="108"/>
      <c r="C150" s="108"/>
      <c r="D150" s="108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</row>
    <row r="151" spans="2:17">
      <c r="B151" s="108"/>
      <c r="C151" s="108"/>
      <c r="D151" s="108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</row>
    <row r="152" spans="2:17">
      <c r="B152" s="108"/>
      <c r="C152" s="108"/>
      <c r="D152" s="108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</row>
    <row r="153" spans="2:17">
      <c r="B153" s="108"/>
      <c r="C153" s="108"/>
      <c r="D153" s="108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</row>
    <row r="154" spans="2:17">
      <c r="B154" s="108"/>
      <c r="C154" s="108"/>
      <c r="D154" s="108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</row>
    <row r="155" spans="2:17">
      <c r="B155" s="108"/>
      <c r="C155" s="108"/>
      <c r="D155" s="108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</row>
    <row r="156" spans="2:17">
      <c r="B156" s="108"/>
      <c r="C156" s="108"/>
      <c r="D156" s="108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</row>
    <row r="157" spans="2:17">
      <c r="B157" s="108"/>
      <c r="C157" s="108"/>
      <c r="D157" s="108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</row>
    <row r="158" spans="2:17">
      <c r="B158" s="108"/>
      <c r="C158" s="108"/>
      <c r="D158" s="108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</row>
    <row r="159" spans="2:17">
      <c r="B159" s="108"/>
      <c r="C159" s="108"/>
      <c r="D159" s="108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</row>
    <row r="160" spans="2:17">
      <c r="B160" s="108"/>
      <c r="C160" s="108"/>
      <c r="D160" s="108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</row>
    <row r="161" spans="2:17">
      <c r="B161" s="108"/>
      <c r="C161" s="108"/>
      <c r="D161" s="108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</row>
    <row r="162" spans="2:17">
      <c r="B162" s="108"/>
      <c r="C162" s="108"/>
      <c r="D162" s="108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</row>
    <row r="163" spans="2:17">
      <c r="B163" s="108"/>
      <c r="C163" s="108"/>
      <c r="D163" s="108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</row>
    <row r="164" spans="2:17">
      <c r="B164" s="108"/>
      <c r="C164" s="108"/>
      <c r="D164" s="108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</row>
    <row r="165" spans="2:17">
      <c r="B165" s="108"/>
      <c r="C165" s="108"/>
      <c r="D165" s="108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</row>
    <row r="166" spans="2:17">
      <c r="B166" s="108"/>
      <c r="C166" s="108"/>
      <c r="D166" s="108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</row>
    <row r="167" spans="2:17">
      <c r="B167" s="108"/>
      <c r="C167" s="108"/>
      <c r="D167" s="108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</row>
    <row r="168" spans="2:17">
      <c r="B168" s="108"/>
      <c r="C168" s="108"/>
      <c r="D168" s="108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</row>
    <row r="169" spans="2:17">
      <c r="B169" s="108"/>
      <c r="C169" s="108"/>
      <c r="D169" s="108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</row>
    <row r="170" spans="2:17">
      <c r="B170" s="108"/>
      <c r="C170" s="108"/>
      <c r="D170" s="108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</row>
    <row r="171" spans="2:17">
      <c r="B171" s="108"/>
      <c r="C171" s="108"/>
      <c r="D171" s="108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</row>
    <row r="172" spans="2:17">
      <c r="B172" s="108"/>
      <c r="C172" s="108"/>
      <c r="D172" s="108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</row>
    <row r="173" spans="2:17">
      <c r="B173" s="108"/>
      <c r="C173" s="108"/>
      <c r="D173" s="108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</row>
    <row r="174" spans="2:17">
      <c r="B174" s="108"/>
      <c r="C174" s="108"/>
      <c r="D174" s="108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</row>
    <row r="175" spans="2:17">
      <c r="B175" s="108"/>
      <c r="C175" s="108"/>
      <c r="D175" s="108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</row>
    <row r="176" spans="2:17">
      <c r="B176" s="108"/>
      <c r="C176" s="108"/>
      <c r="D176" s="108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</row>
  </sheetData>
  <sheetProtection sheet="1" objects="1" scenarios="1"/>
  <mergeCells count="2">
    <mergeCell ref="B6:Q6"/>
    <mergeCell ref="B7:Q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P452"/>
  <sheetViews>
    <sheetView rightToLeft="1" zoomScale="85" zoomScaleNormal="85" workbookViewId="0"/>
  </sheetViews>
  <sheetFormatPr defaultColWidth="9.140625" defaultRowHeight="18"/>
  <cols>
    <col min="1" max="1" width="3" style="1" customWidth="1"/>
    <col min="2" max="2" width="32.42578125" style="2" bestFit="1" customWidth="1"/>
    <col min="3" max="3" width="49.28515625" style="2" bestFit="1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3.140625" style="1" bestFit="1" customWidth="1"/>
    <col min="12" max="12" width="8.140625" style="1" bestFit="1" customWidth="1"/>
    <col min="13" max="13" width="10.140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135</v>
      </c>
      <c r="C1" s="67" t="s" vm="1">
        <v>209</v>
      </c>
    </row>
    <row r="2" spans="2:16">
      <c r="B2" s="46" t="s">
        <v>134</v>
      </c>
      <c r="C2" s="67" t="s">
        <v>210</v>
      </c>
    </row>
    <row r="3" spans="2:16">
      <c r="B3" s="46" t="s">
        <v>136</v>
      </c>
      <c r="C3" s="67" t="s">
        <v>211</v>
      </c>
    </row>
    <row r="4" spans="2:16">
      <c r="B4" s="46" t="s">
        <v>137</v>
      </c>
      <c r="C4" s="67">
        <v>2144</v>
      </c>
    </row>
    <row r="6" spans="2:16" ht="26.25" customHeight="1">
      <c r="B6" s="145" t="s">
        <v>161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6" ht="26.25" customHeight="1">
      <c r="B7" s="145" t="s">
        <v>82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/>
    </row>
    <row r="8" spans="2:16" s="3" customFormat="1" ht="78.75">
      <c r="B8" s="21" t="s">
        <v>109</v>
      </c>
      <c r="C8" s="29" t="s">
        <v>43</v>
      </c>
      <c r="D8" s="29" t="s">
        <v>14</v>
      </c>
      <c r="E8" s="29" t="s">
        <v>62</v>
      </c>
      <c r="F8" s="29" t="s">
        <v>97</v>
      </c>
      <c r="G8" s="29" t="s">
        <v>17</v>
      </c>
      <c r="H8" s="29" t="s">
        <v>96</v>
      </c>
      <c r="I8" s="29" t="s">
        <v>16</v>
      </c>
      <c r="J8" s="29" t="s">
        <v>18</v>
      </c>
      <c r="K8" s="29" t="s">
        <v>187</v>
      </c>
      <c r="L8" s="29" t="s">
        <v>186</v>
      </c>
      <c r="M8" s="29" t="s">
        <v>104</v>
      </c>
      <c r="N8" s="29" t="s">
        <v>54</v>
      </c>
      <c r="O8" s="29" t="s">
        <v>138</v>
      </c>
      <c r="P8" s="30" t="s">
        <v>140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194</v>
      </c>
      <c r="L9" s="31"/>
      <c r="M9" s="31" t="s">
        <v>190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68" t="s">
        <v>27</v>
      </c>
      <c r="C11" s="69"/>
      <c r="D11" s="69"/>
      <c r="E11" s="69"/>
      <c r="F11" s="69"/>
      <c r="G11" s="76">
        <v>5.7584734273920866</v>
      </c>
      <c r="H11" s="69"/>
      <c r="I11" s="69"/>
      <c r="J11" s="89">
        <v>4.8552292899199385E-2</v>
      </c>
      <c r="K11" s="76"/>
      <c r="L11" s="78"/>
      <c r="M11" s="76">
        <v>71903.643449999989</v>
      </c>
      <c r="N11" s="69"/>
      <c r="O11" s="77">
        <f>IFERROR(M11/$M$11,0)</f>
        <v>1</v>
      </c>
      <c r="P11" s="77">
        <f>M11/'סכום נכסי הקרן'!$C$42</f>
        <v>0.27741400144250317</v>
      </c>
    </row>
    <row r="12" spans="2:16" ht="21.75" customHeight="1">
      <c r="B12" s="70" t="s">
        <v>182</v>
      </c>
      <c r="C12" s="71"/>
      <c r="D12" s="71"/>
      <c r="E12" s="71"/>
      <c r="F12" s="71"/>
      <c r="G12" s="79">
        <v>5.7584734273920866</v>
      </c>
      <c r="H12" s="71"/>
      <c r="I12" s="71"/>
      <c r="J12" s="90">
        <v>4.8552292899199385E-2</v>
      </c>
      <c r="K12" s="79"/>
      <c r="L12" s="81"/>
      <c r="M12" s="79">
        <v>71903.643449999989</v>
      </c>
      <c r="N12" s="71"/>
      <c r="O12" s="80">
        <f t="shared" ref="O12:O75" si="0">IFERROR(M12/$M$11,0)</f>
        <v>1</v>
      </c>
      <c r="P12" s="80">
        <f>M12/'סכום נכסי הקרן'!$C$42</f>
        <v>0.27741400144250317</v>
      </c>
    </row>
    <row r="13" spans="2:16">
      <c r="B13" s="88" t="s">
        <v>63</v>
      </c>
      <c r="C13" s="71"/>
      <c r="D13" s="71"/>
      <c r="E13" s="71"/>
      <c r="F13" s="71"/>
      <c r="G13" s="79">
        <v>5.7584734273920866</v>
      </c>
      <c r="H13" s="71"/>
      <c r="I13" s="71"/>
      <c r="J13" s="90">
        <v>4.8552292899199385E-2</v>
      </c>
      <c r="K13" s="79"/>
      <c r="L13" s="81"/>
      <c r="M13" s="79">
        <v>71903.643449999989</v>
      </c>
      <c r="N13" s="71"/>
      <c r="O13" s="80">
        <f t="shared" si="0"/>
        <v>1</v>
      </c>
      <c r="P13" s="80">
        <f>M13/'סכום נכסי הקרן'!$C$42</f>
        <v>0.27741400144250317</v>
      </c>
    </row>
    <row r="14" spans="2:16">
      <c r="B14" s="75" t="s">
        <v>970</v>
      </c>
      <c r="C14" s="99">
        <v>8287617</v>
      </c>
      <c r="D14" s="99" t="s">
        <v>214</v>
      </c>
      <c r="E14" s="99"/>
      <c r="F14" s="92">
        <v>40148</v>
      </c>
      <c r="G14" s="82">
        <v>1.85</v>
      </c>
      <c r="H14" s="85" t="s">
        <v>122</v>
      </c>
      <c r="I14" s="86">
        <v>4.8000000000000001E-2</v>
      </c>
      <c r="J14" s="86">
        <v>4.8499999999999995E-2</v>
      </c>
      <c r="K14" s="82">
        <v>672000</v>
      </c>
      <c r="L14" s="84">
        <v>117.56456</v>
      </c>
      <c r="M14" s="82">
        <v>790.03383999999994</v>
      </c>
      <c r="N14" s="99"/>
      <c r="O14" s="83">
        <f t="shared" si="0"/>
        <v>1.0987396494718239E-2</v>
      </c>
      <c r="P14" s="83">
        <f>M14/'סכום נכסי הקרן'!$C$42</f>
        <v>3.0480576270351199E-3</v>
      </c>
    </row>
    <row r="15" spans="2:16">
      <c r="B15" s="75" t="s">
        <v>971</v>
      </c>
      <c r="C15" s="99">
        <v>8287716</v>
      </c>
      <c r="D15" s="99" t="s">
        <v>214</v>
      </c>
      <c r="E15" s="99"/>
      <c r="F15" s="92">
        <v>40452</v>
      </c>
      <c r="G15" s="82">
        <v>2.58</v>
      </c>
      <c r="H15" s="85" t="s">
        <v>122</v>
      </c>
      <c r="I15" s="86">
        <v>4.8000000000000001E-2</v>
      </c>
      <c r="J15" s="86">
        <v>4.8600000000000004E-2</v>
      </c>
      <c r="K15" s="82">
        <v>731000</v>
      </c>
      <c r="L15" s="84">
        <v>116.26065</v>
      </c>
      <c r="M15" s="82">
        <v>849.86534999999992</v>
      </c>
      <c r="N15" s="99"/>
      <c r="O15" s="83">
        <f t="shared" si="0"/>
        <v>1.1819503285545957E-2</v>
      </c>
      <c r="P15" s="83">
        <f>M15/'סכום נכסי הקרן'!$C$42</f>
        <v>3.2788957015061171E-3</v>
      </c>
    </row>
    <row r="16" spans="2:16">
      <c r="B16" s="75" t="s">
        <v>972</v>
      </c>
      <c r="C16" s="99">
        <v>71116487</v>
      </c>
      <c r="D16" s="99" t="s">
        <v>214</v>
      </c>
      <c r="E16" s="99"/>
      <c r="F16" s="92">
        <v>40909</v>
      </c>
      <c r="G16" s="82">
        <v>3.6100000000000003</v>
      </c>
      <c r="H16" s="85" t="s">
        <v>122</v>
      </c>
      <c r="I16" s="86">
        <v>4.8000000000000001E-2</v>
      </c>
      <c r="J16" s="86">
        <v>4.8499999999999995E-2</v>
      </c>
      <c r="K16" s="82">
        <v>593000</v>
      </c>
      <c r="L16" s="84">
        <v>114.00472000000001</v>
      </c>
      <c r="M16" s="82">
        <v>676.04799000000003</v>
      </c>
      <c r="N16" s="99"/>
      <c r="O16" s="83">
        <f t="shared" si="0"/>
        <v>9.4021381610530919E-3</v>
      </c>
      <c r="P16" s="83">
        <f>M16/'סכום נכסי הקרן'!$C$42</f>
        <v>2.6082847693729965E-3</v>
      </c>
    </row>
    <row r="17" spans="2:16">
      <c r="B17" s="75" t="s">
        <v>973</v>
      </c>
      <c r="C17" s="99">
        <v>8790</v>
      </c>
      <c r="D17" s="99" t="s">
        <v>214</v>
      </c>
      <c r="E17" s="99"/>
      <c r="F17" s="92">
        <v>41030</v>
      </c>
      <c r="G17" s="82">
        <v>3.94</v>
      </c>
      <c r="H17" s="85" t="s">
        <v>122</v>
      </c>
      <c r="I17" s="86">
        <v>4.8000000000000001E-2</v>
      </c>
      <c r="J17" s="86">
        <v>4.8600000000000004E-2</v>
      </c>
      <c r="K17" s="82">
        <v>3484000</v>
      </c>
      <c r="L17" s="84">
        <v>111.757497</v>
      </c>
      <c r="M17" s="82">
        <v>3893.6311900000001</v>
      </c>
      <c r="N17" s="99"/>
      <c r="O17" s="83">
        <f t="shared" si="0"/>
        <v>5.4150680037619157E-2</v>
      </c>
      <c r="P17" s="83">
        <f>M17/'סכום נכסי הקרן'!$C$42</f>
        <v>1.5022156830068609E-2</v>
      </c>
    </row>
    <row r="18" spans="2:16">
      <c r="B18" s="75" t="s">
        <v>974</v>
      </c>
      <c r="C18" s="99">
        <v>8287928</v>
      </c>
      <c r="D18" s="99" t="s">
        <v>214</v>
      </c>
      <c r="E18" s="99"/>
      <c r="F18" s="92">
        <v>41091</v>
      </c>
      <c r="G18" s="82">
        <v>4.01</v>
      </c>
      <c r="H18" s="85" t="s">
        <v>122</v>
      </c>
      <c r="I18" s="86">
        <v>4.8000000000000001E-2</v>
      </c>
      <c r="J18" s="86">
        <v>4.8600000000000004E-2</v>
      </c>
      <c r="K18" s="82">
        <v>743000</v>
      </c>
      <c r="L18" s="84">
        <v>112.589136</v>
      </c>
      <c r="M18" s="82">
        <v>836.53728000000001</v>
      </c>
      <c r="N18" s="99"/>
      <c r="O18" s="83">
        <f t="shared" si="0"/>
        <v>1.1634143137429569E-2</v>
      </c>
      <c r="P18" s="83">
        <f>M18/'סכום נכסי הקרן'!$C$42</f>
        <v>3.227474201109175E-3</v>
      </c>
    </row>
    <row r="19" spans="2:16">
      <c r="B19" s="75" t="s">
        <v>975</v>
      </c>
      <c r="C19" s="99">
        <v>87930</v>
      </c>
      <c r="D19" s="99" t="s">
        <v>214</v>
      </c>
      <c r="E19" s="99"/>
      <c r="F19" s="92">
        <v>41122</v>
      </c>
      <c r="G19" s="82">
        <v>4.09</v>
      </c>
      <c r="H19" s="85" t="s">
        <v>122</v>
      </c>
      <c r="I19" s="86">
        <v>4.8000000000000001E-2</v>
      </c>
      <c r="J19" s="86">
        <v>4.8499999999999995E-2</v>
      </c>
      <c r="K19" s="82">
        <v>2280000</v>
      </c>
      <c r="L19" s="84">
        <v>112.465322</v>
      </c>
      <c r="M19" s="82">
        <v>2564.2093500000001</v>
      </c>
      <c r="N19" s="99"/>
      <c r="O19" s="83">
        <f t="shared" si="0"/>
        <v>3.5661744342386316E-2</v>
      </c>
      <c r="P19" s="83">
        <f>M19/'סכום נכסי הקרן'!$C$42</f>
        <v>9.8930671964409366E-3</v>
      </c>
    </row>
    <row r="20" spans="2:16">
      <c r="B20" s="75" t="s">
        <v>976</v>
      </c>
      <c r="C20" s="99">
        <v>71120232</v>
      </c>
      <c r="D20" s="99" t="s">
        <v>214</v>
      </c>
      <c r="E20" s="99"/>
      <c r="F20" s="92">
        <v>41154</v>
      </c>
      <c r="G20" s="82">
        <v>4.17</v>
      </c>
      <c r="H20" s="85" t="s">
        <v>122</v>
      </c>
      <c r="I20" s="86">
        <v>4.8000000000000001E-2</v>
      </c>
      <c r="J20" s="86">
        <v>4.8499999999999995E-2</v>
      </c>
      <c r="K20" s="82">
        <v>1823000</v>
      </c>
      <c r="L20" s="84">
        <v>111.909325</v>
      </c>
      <c r="M20" s="82">
        <v>2040.107</v>
      </c>
      <c r="N20" s="99"/>
      <c r="O20" s="83">
        <f t="shared" si="0"/>
        <v>2.8372790335981234E-2</v>
      </c>
      <c r="P20" s="83">
        <f>M20/'סכום נכסי הקרן'!$C$42</f>
        <v>7.8710092991937375E-3</v>
      </c>
    </row>
    <row r="21" spans="2:16">
      <c r="B21" s="75" t="s">
        <v>977</v>
      </c>
      <c r="C21" s="99">
        <v>71120356</v>
      </c>
      <c r="D21" s="99" t="s">
        <v>214</v>
      </c>
      <c r="E21" s="99"/>
      <c r="F21" s="92">
        <v>41184</v>
      </c>
      <c r="G21" s="82">
        <v>4.2600000000000007</v>
      </c>
      <c r="H21" s="85" t="s">
        <v>122</v>
      </c>
      <c r="I21" s="86">
        <v>4.8000000000000001E-2</v>
      </c>
      <c r="J21" s="86">
        <v>4.8600000000000004E-2</v>
      </c>
      <c r="K21" s="82">
        <v>1919000</v>
      </c>
      <c r="L21" s="84">
        <v>110.307406</v>
      </c>
      <c r="M21" s="82">
        <v>2116.7991299999999</v>
      </c>
      <c r="N21" s="99"/>
      <c r="O21" s="83">
        <f t="shared" si="0"/>
        <v>2.9439386217917727E-2</v>
      </c>
      <c r="P21" s="83">
        <f>M21/'סכום נכסי הקרן'!$C$42</f>
        <v>8.1668979307238359E-3</v>
      </c>
    </row>
    <row r="22" spans="2:16">
      <c r="B22" s="75" t="s">
        <v>978</v>
      </c>
      <c r="C22" s="99">
        <v>98796000</v>
      </c>
      <c r="D22" s="99" t="s">
        <v>214</v>
      </c>
      <c r="E22" s="99"/>
      <c r="F22" s="92">
        <v>41214</v>
      </c>
      <c r="G22" s="82">
        <v>4.34</v>
      </c>
      <c r="H22" s="85" t="s">
        <v>122</v>
      </c>
      <c r="I22" s="86">
        <v>4.8000000000000001E-2</v>
      </c>
      <c r="J22" s="86">
        <v>4.8499999999999995E-2</v>
      </c>
      <c r="K22" s="82">
        <v>1336000</v>
      </c>
      <c r="L22" s="84">
        <v>109.88411600000001</v>
      </c>
      <c r="M22" s="82">
        <v>1468.05179</v>
      </c>
      <c r="N22" s="99"/>
      <c r="O22" s="83">
        <f t="shared" si="0"/>
        <v>2.0416931876628016E-2</v>
      </c>
      <c r="P22" s="83">
        <f>M22/'סכום נכסי הקרן'!$C$42</f>
        <v>5.6639427690743736E-3</v>
      </c>
    </row>
    <row r="23" spans="2:16">
      <c r="B23" s="75" t="s">
        <v>979</v>
      </c>
      <c r="C23" s="99">
        <v>98797000</v>
      </c>
      <c r="D23" s="99" t="s">
        <v>214</v>
      </c>
      <c r="E23" s="99"/>
      <c r="F23" s="92">
        <v>41245</v>
      </c>
      <c r="G23" s="82">
        <v>4.43</v>
      </c>
      <c r="H23" s="85" t="s">
        <v>122</v>
      </c>
      <c r="I23" s="86">
        <v>4.8000000000000001E-2</v>
      </c>
      <c r="J23" s="86">
        <v>4.8599999999999997E-2</v>
      </c>
      <c r="K23" s="82">
        <v>1910000</v>
      </c>
      <c r="L23" s="84">
        <v>109.64284499999999</v>
      </c>
      <c r="M23" s="82">
        <v>2094.1783399999999</v>
      </c>
      <c r="N23" s="99"/>
      <c r="O23" s="83">
        <f t="shared" si="0"/>
        <v>2.9124787556227796E-2</v>
      </c>
      <c r="P23" s="83">
        <f>M23/'סכום נכסי הקרן'!$C$42</f>
        <v>8.0796238571359761E-3</v>
      </c>
    </row>
    <row r="24" spans="2:16">
      <c r="B24" s="75" t="s">
        <v>980</v>
      </c>
      <c r="C24" s="99">
        <v>98798000</v>
      </c>
      <c r="D24" s="99" t="s">
        <v>214</v>
      </c>
      <c r="E24" s="99"/>
      <c r="F24" s="92">
        <v>41275</v>
      </c>
      <c r="G24" s="82">
        <v>4.4000000000000012</v>
      </c>
      <c r="H24" s="85" t="s">
        <v>122</v>
      </c>
      <c r="I24" s="86">
        <v>4.8000000000000001E-2</v>
      </c>
      <c r="J24" s="86">
        <v>4.8500000000000008E-2</v>
      </c>
      <c r="K24" s="82">
        <v>1307000</v>
      </c>
      <c r="L24" s="84">
        <v>112.367397</v>
      </c>
      <c r="M24" s="82">
        <v>1468.6418799999999</v>
      </c>
      <c r="N24" s="99"/>
      <c r="O24" s="83">
        <f t="shared" si="0"/>
        <v>2.0425138553949038E-2</v>
      </c>
      <c r="P24" s="83">
        <f>M24/'סכום נכסי הקרן'!$C$42</f>
        <v>5.6662194162685449E-3</v>
      </c>
    </row>
    <row r="25" spans="2:16">
      <c r="B25" s="75" t="s">
        <v>981</v>
      </c>
      <c r="C25" s="99">
        <v>98800000</v>
      </c>
      <c r="D25" s="99" t="s">
        <v>214</v>
      </c>
      <c r="E25" s="99"/>
      <c r="F25" s="92">
        <v>41334</v>
      </c>
      <c r="G25" s="82">
        <v>4.57</v>
      </c>
      <c r="H25" s="85" t="s">
        <v>122</v>
      </c>
      <c r="I25" s="86">
        <v>4.8000000000000001E-2</v>
      </c>
      <c r="J25" s="86">
        <v>4.8600000000000011E-2</v>
      </c>
      <c r="K25" s="82">
        <v>1280000</v>
      </c>
      <c r="L25" s="84">
        <v>111.46617000000001</v>
      </c>
      <c r="M25" s="82">
        <v>1426.7669799999999</v>
      </c>
      <c r="N25" s="99"/>
      <c r="O25" s="83">
        <f t="shared" si="0"/>
        <v>1.9842763336354968E-2</v>
      </c>
      <c r="P25" s="83">
        <f>M25/'סכום נכסי הקרן'!$C$42</f>
        <v>5.5046603768148265E-3</v>
      </c>
    </row>
    <row r="26" spans="2:16">
      <c r="B26" s="75" t="s">
        <v>982</v>
      </c>
      <c r="C26" s="99">
        <v>2704</v>
      </c>
      <c r="D26" s="99" t="s">
        <v>214</v>
      </c>
      <c r="E26" s="99"/>
      <c r="F26" s="92">
        <v>41395</v>
      </c>
      <c r="G26" s="82">
        <v>4.74</v>
      </c>
      <c r="H26" s="85" t="s">
        <v>122</v>
      </c>
      <c r="I26" s="86">
        <v>4.8000000000000001E-2</v>
      </c>
      <c r="J26" s="86">
        <v>4.8600000000000004E-2</v>
      </c>
      <c r="K26" s="82">
        <v>961000</v>
      </c>
      <c r="L26" s="84">
        <v>110.36797199999999</v>
      </c>
      <c r="M26" s="82">
        <v>1060.6362099999999</v>
      </c>
      <c r="N26" s="99"/>
      <c r="O26" s="83">
        <f t="shared" si="0"/>
        <v>1.475079925174501E-2</v>
      </c>
      <c r="P26" s="83">
        <f>M26/'סכום נכסי הקרן'!$C$42</f>
        <v>4.0920782449016656E-3</v>
      </c>
    </row>
    <row r="27" spans="2:16">
      <c r="B27" s="75" t="s">
        <v>983</v>
      </c>
      <c r="C27" s="99">
        <v>71121057</v>
      </c>
      <c r="D27" s="99" t="s">
        <v>214</v>
      </c>
      <c r="E27" s="99"/>
      <c r="F27" s="92">
        <v>41427</v>
      </c>
      <c r="G27" s="82">
        <v>4.82</v>
      </c>
      <c r="H27" s="85" t="s">
        <v>122</v>
      </c>
      <c r="I27" s="86">
        <v>4.8000000000000001E-2</v>
      </c>
      <c r="J27" s="86">
        <v>4.8599999999999997E-2</v>
      </c>
      <c r="K27" s="82">
        <v>856000</v>
      </c>
      <c r="L27" s="84">
        <v>109.490467</v>
      </c>
      <c r="M27" s="82">
        <v>937.23840000000007</v>
      </c>
      <c r="N27" s="99"/>
      <c r="O27" s="83">
        <f t="shared" si="0"/>
        <v>1.303464407407578E-2</v>
      </c>
      <c r="P27" s="83">
        <f>M27/'סכום נכסי הקרן'!$C$42</f>
        <v>3.6159927699681736E-3</v>
      </c>
    </row>
    <row r="28" spans="2:16">
      <c r="B28" s="75" t="s">
        <v>984</v>
      </c>
      <c r="C28" s="99">
        <v>88061</v>
      </c>
      <c r="D28" s="99" t="s">
        <v>214</v>
      </c>
      <c r="E28" s="99"/>
      <c r="F28" s="92">
        <v>41518</v>
      </c>
      <c r="G28" s="82">
        <v>4.96</v>
      </c>
      <c r="H28" s="85" t="s">
        <v>122</v>
      </c>
      <c r="I28" s="86">
        <v>4.8000000000000001E-2</v>
      </c>
      <c r="J28" s="86">
        <v>4.8499999999999995E-2</v>
      </c>
      <c r="K28" s="82">
        <v>206000</v>
      </c>
      <c r="L28" s="84">
        <v>109.501053</v>
      </c>
      <c r="M28" s="82">
        <v>225.57217</v>
      </c>
      <c r="N28" s="99"/>
      <c r="O28" s="83">
        <f t="shared" si="0"/>
        <v>3.1371452012283257E-3</v>
      </c>
      <c r="P28" s="83">
        <f>M28/'סכום נכסי הקרן'!$C$42</f>
        <v>8.7028800337889665E-4</v>
      </c>
    </row>
    <row r="29" spans="2:16">
      <c r="B29" s="75" t="s">
        <v>985</v>
      </c>
      <c r="C29" s="99">
        <v>3236000</v>
      </c>
      <c r="D29" s="99" t="s">
        <v>214</v>
      </c>
      <c r="E29" s="99"/>
      <c r="F29" s="92">
        <v>41548</v>
      </c>
      <c r="G29" s="82">
        <v>5.0399999999999991</v>
      </c>
      <c r="H29" s="85" t="s">
        <v>122</v>
      </c>
      <c r="I29" s="86">
        <v>4.8000000000000001E-2</v>
      </c>
      <c r="J29" s="86">
        <v>4.8500000000000008E-2</v>
      </c>
      <c r="K29" s="82">
        <v>840000</v>
      </c>
      <c r="L29" s="84">
        <v>108.86291799999999</v>
      </c>
      <c r="M29" s="82">
        <v>914.44851000000006</v>
      </c>
      <c r="N29" s="99"/>
      <c r="O29" s="83">
        <f t="shared" si="0"/>
        <v>1.2717693653950719E-2</v>
      </c>
      <c r="P29" s="83">
        <f>M29/'סכום נכסי הקרן'!$C$42</f>
        <v>3.5280662856623981E-3</v>
      </c>
    </row>
    <row r="30" spans="2:16">
      <c r="B30" s="75" t="s">
        <v>986</v>
      </c>
      <c r="C30" s="99">
        <v>3275000</v>
      </c>
      <c r="D30" s="99" t="s">
        <v>214</v>
      </c>
      <c r="E30" s="99"/>
      <c r="F30" s="92">
        <v>41579</v>
      </c>
      <c r="G30" s="82">
        <v>5.12</v>
      </c>
      <c r="H30" s="85" t="s">
        <v>122</v>
      </c>
      <c r="I30" s="86">
        <v>4.8000000000000001E-2</v>
      </c>
      <c r="J30" s="86">
        <v>4.8600000000000004E-2</v>
      </c>
      <c r="K30" s="82">
        <v>670000</v>
      </c>
      <c r="L30" s="84">
        <v>108.378727</v>
      </c>
      <c r="M30" s="82">
        <v>726.13747000000001</v>
      </c>
      <c r="N30" s="99"/>
      <c r="O30" s="83">
        <f t="shared" si="0"/>
        <v>1.0098757658990367E-2</v>
      </c>
      <c r="P30" s="83">
        <f>M30/'סכום נכסי הקרן'!$C$42</f>
        <v>2.8015367717786439E-3</v>
      </c>
    </row>
    <row r="31" spans="2:16">
      <c r="B31" s="75" t="s">
        <v>987</v>
      </c>
      <c r="C31" s="99">
        <v>3322000</v>
      </c>
      <c r="D31" s="99" t="s">
        <v>214</v>
      </c>
      <c r="E31" s="99"/>
      <c r="F31" s="92">
        <v>41609</v>
      </c>
      <c r="G31" s="82">
        <v>5.21</v>
      </c>
      <c r="H31" s="85" t="s">
        <v>122</v>
      </c>
      <c r="I31" s="86">
        <v>4.8000000000000001E-2</v>
      </c>
      <c r="J31" s="86">
        <v>4.8600000000000004E-2</v>
      </c>
      <c r="K31" s="82">
        <v>656000</v>
      </c>
      <c r="L31" s="84">
        <v>107.668716</v>
      </c>
      <c r="M31" s="82">
        <v>706.30678</v>
      </c>
      <c r="N31" s="99"/>
      <c r="O31" s="83">
        <f t="shared" si="0"/>
        <v>9.8229623161050009E-3</v>
      </c>
      <c r="P31" s="83">
        <f>M31/'סכום נכסי הקרן'!$C$42</f>
        <v>2.7250272821296067E-3</v>
      </c>
    </row>
    <row r="32" spans="2:16">
      <c r="B32" s="75" t="s">
        <v>988</v>
      </c>
      <c r="C32" s="99">
        <v>98811000</v>
      </c>
      <c r="D32" s="99" t="s">
        <v>214</v>
      </c>
      <c r="E32" s="99"/>
      <c r="F32" s="92">
        <v>41672</v>
      </c>
      <c r="G32" s="82">
        <v>5.25</v>
      </c>
      <c r="H32" s="85" t="s">
        <v>122</v>
      </c>
      <c r="I32" s="86">
        <v>4.8000000000000001E-2</v>
      </c>
      <c r="J32" s="86">
        <v>4.8500000000000008E-2</v>
      </c>
      <c r="K32" s="82">
        <v>454000</v>
      </c>
      <c r="L32" s="84">
        <v>109.71940499999999</v>
      </c>
      <c r="M32" s="82">
        <v>498.12609999999995</v>
      </c>
      <c r="N32" s="99"/>
      <c r="O32" s="83">
        <f t="shared" si="0"/>
        <v>6.9276892810916386E-3</v>
      </c>
      <c r="P32" s="83">
        <f>M32/'סכום נכסי הקרן'!$C$42</f>
        <v>1.9218380042179697E-3</v>
      </c>
    </row>
    <row r="33" spans="2:16">
      <c r="B33" s="75" t="s">
        <v>989</v>
      </c>
      <c r="C33" s="99">
        <v>98812000</v>
      </c>
      <c r="D33" s="99" t="s">
        <v>214</v>
      </c>
      <c r="E33" s="99"/>
      <c r="F33" s="92">
        <v>41700</v>
      </c>
      <c r="G33" s="82">
        <v>5.330000000000001</v>
      </c>
      <c r="H33" s="85" t="s">
        <v>122</v>
      </c>
      <c r="I33" s="86">
        <v>4.8000000000000001E-2</v>
      </c>
      <c r="J33" s="86">
        <v>4.8599999999999997E-2</v>
      </c>
      <c r="K33" s="82">
        <v>91000</v>
      </c>
      <c r="L33" s="84">
        <v>109.93138500000001</v>
      </c>
      <c r="M33" s="82">
        <v>100.03756</v>
      </c>
      <c r="N33" s="99"/>
      <c r="O33" s="83">
        <f t="shared" si="0"/>
        <v>1.391272475219752E-3</v>
      </c>
      <c r="P33" s="83">
        <f>M33/'סכום נכסי הקרן'!$C$42</f>
        <v>3.8595846444752725E-4</v>
      </c>
    </row>
    <row r="34" spans="2:16">
      <c r="B34" s="75" t="s">
        <v>990</v>
      </c>
      <c r="C34" s="99">
        <v>98813000</v>
      </c>
      <c r="D34" s="99" t="s">
        <v>214</v>
      </c>
      <c r="E34" s="99"/>
      <c r="F34" s="92">
        <v>41730</v>
      </c>
      <c r="G34" s="82">
        <v>5.41</v>
      </c>
      <c r="H34" s="85" t="s">
        <v>122</v>
      </c>
      <c r="I34" s="86">
        <v>4.8000000000000001E-2</v>
      </c>
      <c r="J34" s="86">
        <v>4.8499999999999995E-2</v>
      </c>
      <c r="K34" s="82">
        <v>314000</v>
      </c>
      <c r="L34" s="84">
        <v>109.720506</v>
      </c>
      <c r="M34" s="82">
        <v>344.52239000000003</v>
      </c>
      <c r="N34" s="99"/>
      <c r="O34" s="83">
        <f t="shared" si="0"/>
        <v>4.7914455161033997E-3</v>
      </c>
      <c r="P34" s="83">
        <f>M34/'סכום נכסי הקרן'!$C$42</f>
        <v>1.3292140733159839E-3</v>
      </c>
    </row>
    <row r="35" spans="2:16">
      <c r="B35" s="75" t="s">
        <v>991</v>
      </c>
      <c r="C35" s="99">
        <v>98814000</v>
      </c>
      <c r="D35" s="99" t="s">
        <v>214</v>
      </c>
      <c r="E35" s="99"/>
      <c r="F35" s="92">
        <v>41760</v>
      </c>
      <c r="G35" s="82">
        <v>5.5</v>
      </c>
      <c r="H35" s="85" t="s">
        <v>122</v>
      </c>
      <c r="I35" s="86">
        <v>4.8000000000000001E-2</v>
      </c>
      <c r="J35" s="86">
        <v>4.8600000000000004E-2</v>
      </c>
      <c r="K35" s="82">
        <v>434000</v>
      </c>
      <c r="L35" s="84">
        <v>108.965643</v>
      </c>
      <c r="M35" s="82">
        <v>472.91088999999999</v>
      </c>
      <c r="N35" s="99"/>
      <c r="O35" s="83">
        <f t="shared" si="0"/>
        <v>6.5770087204113726E-3</v>
      </c>
      <c r="P35" s="83">
        <f>M35/'סכום נכסי הקרן'!$C$42</f>
        <v>1.8245543066515565E-3</v>
      </c>
    </row>
    <row r="36" spans="2:16">
      <c r="B36" s="75" t="s">
        <v>992</v>
      </c>
      <c r="C36" s="99">
        <v>98815000</v>
      </c>
      <c r="D36" s="99" t="s">
        <v>214</v>
      </c>
      <c r="E36" s="99"/>
      <c r="F36" s="92">
        <v>41791</v>
      </c>
      <c r="G36" s="82">
        <v>5.58</v>
      </c>
      <c r="H36" s="85" t="s">
        <v>122</v>
      </c>
      <c r="I36" s="86">
        <v>4.8000000000000001E-2</v>
      </c>
      <c r="J36" s="86">
        <v>4.8499999999999995E-2</v>
      </c>
      <c r="K36" s="82">
        <v>417000</v>
      </c>
      <c r="L36" s="84">
        <v>108.429017</v>
      </c>
      <c r="M36" s="82">
        <v>452.149</v>
      </c>
      <c r="N36" s="99"/>
      <c r="O36" s="83">
        <f t="shared" si="0"/>
        <v>6.2882627125065392E-3</v>
      </c>
      <c r="P36" s="83">
        <f>M36/'סכום נכסי הקרן'!$C$42</f>
        <v>1.744452121198128E-3</v>
      </c>
    </row>
    <row r="37" spans="2:16">
      <c r="B37" s="75" t="s">
        <v>993</v>
      </c>
      <c r="C37" s="99">
        <v>98816000</v>
      </c>
      <c r="D37" s="99" t="s">
        <v>214</v>
      </c>
      <c r="E37" s="99"/>
      <c r="F37" s="92">
        <v>41821</v>
      </c>
      <c r="G37" s="82">
        <v>5.53</v>
      </c>
      <c r="H37" s="85" t="s">
        <v>122</v>
      </c>
      <c r="I37" s="86">
        <v>4.8000000000000001E-2</v>
      </c>
      <c r="J37" s="86">
        <v>4.8599999999999997E-2</v>
      </c>
      <c r="K37" s="82">
        <v>601000</v>
      </c>
      <c r="L37" s="84">
        <v>110.485032</v>
      </c>
      <c r="M37" s="82">
        <v>664.01504</v>
      </c>
      <c r="N37" s="99"/>
      <c r="O37" s="83">
        <f t="shared" si="0"/>
        <v>9.2347898957545818E-3</v>
      </c>
      <c r="P37" s="83">
        <f>M37/'סכום נכסי הקרן'!$C$42</f>
        <v>2.5618600174620752E-3</v>
      </c>
    </row>
    <row r="38" spans="2:16">
      <c r="B38" s="75" t="s">
        <v>994</v>
      </c>
      <c r="C38" s="99">
        <v>98817000</v>
      </c>
      <c r="D38" s="99" t="s">
        <v>214</v>
      </c>
      <c r="E38" s="99"/>
      <c r="F38" s="92">
        <v>41852</v>
      </c>
      <c r="G38" s="82">
        <v>5.6199999999999992</v>
      </c>
      <c r="H38" s="85" t="s">
        <v>122</v>
      </c>
      <c r="I38" s="86">
        <v>4.8000000000000001E-2</v>
      </c>
      <c r="J38" s="86">
        <v>4.8599999999999997E-2</v>
      </c>
      <c r="K38" s="82">
        <v>88000</v>
      </c>
      <c r="L38" s="84">
        <v>109.71258</v>
      </c>
      <c r="M38" s="82">
        <v>96.547070000000005</v>
      </c>
      <c r="N38" s="99"/>
      <c r="O38" s="83">
        <f t="shared" si="0"/>
        <v>1.3427284817234114E-3</v>
      </c>
      <c r="P38" s="83">
        <f>M38/'סכום נכסי הקרן'!$C$42</f>
        <v>3.7249168096570859E-4</v>
      </c>
    </row>
    <row r="39" spans="2:16">
      <c r="B39" s="75" t="s">
        <v>995</v>
      </c>
      <c r="C39" s="99">
        <v>98818000</v>
      </c>
      <c r="D39" s="99" t="s">
        <v>214</v>
      </c>
      <c r="E39" s="99"/>
      <c r="F39" s="92">
        <v>41883</v>
      </c>
      <c r="G39" s="82">
        <v>5.7</v>
      </c>
      <c r="H39" s="85" t="s">
        <v>122</v>
      </c>
      <c r="I39" s="86">
        <v>4.8000000000000001E-2</v>
      </c>
      <c r="J39" s="86">
        <v>4.8499999999999995E-2</v>
      </c>
      <c r="K39" s="82">
        <v>392000</v>
      </c>
      <c r="L39" s="84">
        <v>109.186735</v>
      </c>
      <c r="M39" s="82">
        <v>428.012</v>
      </c>
      <c r="N39" s="99"/>
      <c r="O39" s="83">
        <f t="shared" si="0"/>
        <v>5.9525773585816823E-3</v>
      </c>
      <c r="P39" s="83">
        <f>M39/'סכום נכסי הקרן'!$C$42</f>
        <v>1.6513283039401906E-3</v>
      </c>
    </row>
    <row r="40" spans="2:16">
      <c r="B40" s="75" t="s">
        <v>996</v>
      </c>
      <c r="C40" s="99">
        <v>98819000</v>
      </c>
      <c r="D40" s="99" t="s">
        <v>214</v>
      </c>
      <c r="E40" s="99"/>
      <c r="F40" s="92">
        <v>41913</v>
      </c>
      <c r="G40" s="82">
        <v>5.78</v>
      </c>
      <c r="H40" s="85" t="s">
        <v>122</v>
      </c>
      <c r="I40" s="86">
        <v>4.8000000000000001E-2</v>
      </c>
      <c r="J40" s="86">
        <v>4.8500000000000008E-2</v>
      </c>
      <c r="K40" s="82">
        <v>374000</v>
      </c>
      <c r="L40" s="84">
        <v>108.862246</v>
      </c>
      <c r="M40" s="82">
        <v>407.14479999999998</v>
      </c>
      <c r="N40" s="99"/>
      <c r="O40" s="83">
        <f t="shared" si="0"/>
        <v>5.662366751736557E-3</v>
      </c>
      <c r="P40" s="83">
        <f>M40/'סכום נכסי הקרן'!$C$42</f>
        <v>1.5708198182342271E-3</v>
      </c>
    </row>
    <row r="41" spans="2:16">
      <c r="B41" s="75" t="s">
        <v>997</v>
      </c>
      <c r="C41" s="99">
        <v>98820000</v>
      </c>
      <c r="D41" s="99" t="s">
        <v>214</v>
      </c>
      <c r="E41" s="99"/>
      <c r="F41" s="92">
        <v>41945</v>
      </c>
      <c r="G41" s="82">
        <v>5.87</v>
      </c>
      <c r="H41" s="85" t="s">
        <v>122</v>
      </c>
      <c r="I41" s="86">
        <v>4.8000000000000001E-2</v>
      </c>
      <c r="J41" s="86">
        <v>4.8600000000000004E-2</v>
      </c>
      <c r="K41" s="82">
        <v>709000</v>
      </c>
      <c r="L41" s="84">
        <v>108.67778</v>
      </c>
      <c r="M41" s="82">
        <v>770.52545999999995</v>
      </c>
      <c r="N41" s="99"/>
      <c r="O41" s="83">
        <f t="shared" si="0"/>
        <v>1.0716083678510731E-2</v>
      </c>
      <c r="P41" s="83">
        <f>M41/'סכום נכסי הקרן'!$C$42</f>
        <v>2.9727916530483608E-3</v>
      </c>
    </row>
    <row r="42" spans="2:16">
      <c r="B42" s="75" t="s">
        <v>998</v>
      </c>
      <c r="C42" s="99">
        <v>98821000</v>
      </c>
      <c r="D42" s="99" t="s">
        <v>214</v>
      </c>
      <c r="E42" s="99"/>
      <c r="F42" s="92">
        <v>41974</v>
      </c>
      <c r="G42" s="82">
        <v>5.9500000000000011</v>
      </c>
      <c r="H42" s="85" t="s">
        <v>122</v>
      </c>
      <c r="I42" s="86">
        <v>4.8000000000000001E-2</v>
      </c>
      <c r="J42" s="86">
        <v>4.8600000000000011E-2</v>
      </c>
      <c r="K42" s="82">
        <v>727000</v>
      </c>
      <c r="L42" s="84">
        <v>107.94808399999999</v>
      </c>
      <c r="M42" s="82">
        <v>784.78256999999996</v>
      </c>
      <c r="N42" s="99"/>
      <c r="O42" s="83">
        <f t="shared" si="0"/>
        <v>1.0914364451444222E-2</v>
      </c>
      <c r="P42" s="83">
        <f>M42/'סכום נכסי הקרן'!$C$42</f>
        <v>3.0277975156769526E-3</v>
      </c>
    </row>
    <row r="43" spans="2:16">
      <c r="B43" s="75" t="s">
        <v>999</v>
      </c>
      <c r="C43" s="99">
        <v>9882200</v>
      </c>
      <c r="D43" s="99" t="s">
        <v>214</v>
      </c>
      <c r="E43" s="99"/>
      <c r="F43" s="92">
        <v>42005</v>
      </c>
      <c r="G43" s="82">
        <v>5.8900000000000006</v>
      </c>
      <c r="H43" s="85" t="s">
        <v>122</v>
      </c>
      <c r="I43" s="86">
        <v>4.8000000000000001E-2</v>
      </c>
      <c r="J43" s="86">
        <v>4.8500000000000008E-2</v>
      </c>
      <c r="K43" s="82">
        <v>650000</v>
      </c>
      <c r="L43" s="84">
        <v>110.376491</v>
      </c>
      <c r="M43" s="82">
        <v>717.44718999999998</v>
      </c>
      <c r="N43" s="99"/>
      <c r="O43" s="83">
        <f t="shared" si="0"/>
        <v>9.977897580376368E-3</v>
      </c>
      <c r="P43" s="83">
        <f>M43/'סכום נכסי הקרן'!$C$42</f>
        <v>2.7680084937556789E-3</v>
      </c>
    </row>
    <row r="44" spans="2:16">
      <c r="B44" s="75" t="s">
        <v>1000</v>
      </c>
      <c r="C44" s="99">
        <v>9882300</v>
      </c>
      <c r="D44" s="99" t="s">
        <v>214</v>
      </c>
      <c r="E44" s="99"/>
      <c r="F44" s="92">
        <v>42036</v>
      </c>
      <c r="G44" s="82">
        <v>5.9799999999999995</v>
      </c>
      <c r="H44" s="85" t="s">
        <v>122</v>
      </c>
      <c r="I44" s="86">
        <v>4.8000000000000001E-2</v>
      </c>
      <c r="J44" s="86">
        <v>4.8599999999999997E-2</v>
      </c>
      <c r="K44" s="82">
        <v>7549000</v>
      </c>
      <c r="L44" s="84">
        <v>109.920062</v>
      </c>
      <c r="M44" s="82">
        <v>8297.8654999999999</v>
      </c>
      <c r="N44" s="99"/>
      <c r="O44" s="83">
        <f t="shared" si="0"/>
        <v>0.11540257352563962</v>
      </c>
      <c r="P44" s="83">
        <f>M44/'סכום נכסי הקרן'!$C$42</f>
        <v>3.2014289698510369E-2</v>
      </c>
    </row>
    <row r="45" spans="2:16">
      <c r="B45" s="75" t="s">
        <v>1001</v>
      </c>
      <c r="C45" s="99">
        <v>9882500</v>
      </c>
      <c r="D45" s="99" t="s">
        <v>214</v>
      </c>
      <c r="E45" s="99"/>
      <c r="F45" s="92">
        <v>42064</v>
      </c>
      <c r="G45" s="82">
        <v>6.0500000000000007</v>
      </c>
      <c r="H45" s="85" t="s">
        <v>122</v>
      </c>
      <c r="I45" s="86">
        <v>4.8000000000000001E-2</v>
      </c>
      <c r="J45" s="86">
        <v>4.8600000000000004E-2</v>
      </c>
      <c r="K45" s="82">
        <v>2597000</v>
      </c>
      <c r="L45" s="84">
        <v>110.48062</v>
      </c>
      <c r="M45" s="82">
        <v>2869.1816899999999</v>
      </c>
      <c r="N45" s="99"/>
      <c r="O45" s="83">
        <f t="shared" si="0"/>
        <v>3.9903147494815862E-2</v>
      </c>
      <c r="P45" s="83">
        <f>M45/'סכום נכסי הקרן'!$C$42</f>
        <v>1.1069691816687264E-2</v>
      </c>
    </row>
    <row r="46" spans="2:16">
      <c r="B46" s="75" t="s">
        <v>1002</v>
      </c>
      <c r="C46" s="99">
        <v>9882600</v>
      </c>
      <c r="D46" s="99" t="s">
        <v>214</v>
      </c>
      <c r="E46" s="99"/>
      <c r="F46" s="92">
        <v>42095</v>
      </c>
      <c r="G46" s="82">
        <v>6.14</v>
      </c>
      <c r="H46" s="85" t="s">
        <v>122</v>
      </c>
      <c r="I46" s="86">
        <v>4.8000000000000001E-2</v>
      </c>
      <c r="J46" s="86">
        <v>4.8599999999999997E-2</v>
      </c>
      <c r="K46" s="82">
        <v>874000</v>
      </c>
      <c r="L46" s="84">
        <v>110.839747</v>
      </c>
      <c r="M46" s="82">
        <v>968.73938999999996</v>
      </c>
      <c r="N46" s="99"/>
      <c r="O46" s="83">
        <f t="shared" si="0"/>
        <v>1.3472744126987631E-2</v>
      </c>
      <c r="P46" s="83">
        <f>M46/'סכום נכסי הקרן'!$C$42</f>
        <v>3.7375278586786226E-3</v>
      </c>
    </row>
    <row r="47" spans="2:16">
      <c r="B47" s="75" t="s">
        <v>1003</v>
      </c>
      <c r="C47" s="99">
        <v>9882800</v>
      </c>
      <c r="D47" s="99" t="s">
        <v>214</v>
      </c>
      <c r="E47" s="99"/>
      <c r="F47" s="92">
        <v>42156</v>
      </c>
      <c r="G47" s="82">
        <v>6.3100000000000005</v>
      </c>
      <c r="H47" s="85" t="s">
        <v>122</v>
      </c>
      <c r="I47" s="86">
        <v>4.8000000000000001E-2</v>
      </c>
      <c r="J47" s="86">
        <v>4.8499999999999995E-2</v>
      </c>
      <c r="K47" s="82">
        <v>365000</v>
      </c>
      <c r="L47" s="84">
        <v>108.976195</v>
      </c>
      <c r="M47" s="82">
        <v>397.76310999999998</v>
      </c>
      <c r="N47" s="99"/>
      <c r="O47" s="83">
        <f t="shared" si="0"/>
        <v>5.5318908877906112E-3</v>
      </c>
      <c r="P47" s="83">
        <f>M47/'סכום נכסי הקרן'!$C$42</f>
        <v>1.5346239867253147E-3</v>
      </c>
    </row>
    <row r="48" spans="2:16">
      <c r="B48" s="75" t="s">
        <v>1004</v>
      </c>
      <c r="C48" s="99">
        <v>9882900</v>
      </c>
      <c r="D48" s="99" t="s">
        <v>214</v>
      </c>
      <c r="E48" s="99"/>
      <c r="F48" s="92">
        <v>42218</v>
      </c>
      <c r="G48" s="82">
        <v>6.33</v>
      </c>
      <c r="H48" s="85" t="s">
        <v>122</v>
      </c>
      <c r="I48" s="86">
        <v>4.8000000000000001E-2</v>
      </c>
      <c r="J48" s="86">
        <v>4.8500000000000008E-2</v>
      </c>
      <c r="K48" s="82">
        <v>461000</v>
      </c>
      <c r="L48" s="84">
        <v>110.14421900000001</v>
      </c>
      <c r="M48" s="82">
        <v>507.76484999999997</v>
      </c>
      <c r="N48" s="99"/>
      <c r="O48" s="83">
        <f t="shared" si="0"/>
        <v>7.0617402072690105E-3</v>
      </c>
      <c r="P48" s="83">
        <f>M48/'סכום נכסי הקרן'!$C$42</f>
        <v>1.959025608045908E-3</v>
      </c>
    </row>
    <row r="49" spans="2:16">
      <c r="B49" s="75" t="s">
        <v>1005</v>
      </c>
      <c r="C49" s="99">
        <v>8831000</v>
      </c>
      <c r="D49" s="99" t="s">
        <v>214</v>
      </c>
      <c r="E49" s="99"/>
      <c r="F49" s="92">
        <v>42309</v>
      </c>
      <c r="G49" s="82">
        <v>6.58</v>
      </c>
      <c r="H49" s="85" t="s">
        <v>122</v>
      </c>
      <c r="I49" s="86">
        <v>4.8000000000000001E-2</v>
      </c>
      <c r="J49" s="86">
        <v>4.8499999999999995E-2</v>
      </c>
      <c r="K49" s="82">
        <v>1143000</v>
      </c>
      <c r="L49" s="84">
        <v>109.297456</v>
      </c>
      <c r="M49" s="82">
        <v>1249.26992</v>
      </c>
      <c r="N49" s="99"/>
      <c r="O49" s="83">
        <f t="shared" si="0"/>
        <v>1.7374222780083617E-2</v>
      </c>
      <c r="P49" s="83">
        <f>M49/'סכום נכסי הקרן'!$C$42</f>
        <v>4.8198526633764878E-3</v>
      </c>
    </row>
    <row r="50" spans="2:16">
      <c r="B50" s="75" t="s">
        <v>1006</v>
      </c>
      <c r="C50" s="99">
        <v>8833000</v>
      </c>
      <c r="D50" s="99" t="s">
        <v>214</v>
      </c>
      <c r="E50" s="99"/>
      <c r="F50" s="92">
        <v>42339</v>
      </c>
      <c r="G50" s="82">
        <v>6.6600000000000019</v>
      </c>
      <c r="H50" s="85" t="s">
        <v>122</v>
      </c>
      <c r="I50" s="86">
        <v>4.8000000000000001E-2</v>
      </c>
      <c r="J50" s="86">
        <v>4.8499999999999995E-2</v>
      </c>
      <c r="K50" s="82">
        <v>745000</v>
      </c>
      <c r="L50" s="84">
        <v>108.756877</v>
      </c>
      <c r="M50" s="82">
        <v>810.23873000000003</v>
      </c>
      <c r="N50" s="99"/>
      <c r="O50" s="83">
        <f t="shared" si="0"/>
        <v>1.1268396024513277E-2</v>
      </c>
      <c r="P50" s="83">
        <f>M50/'סכום נכסי הקרן'!$C$42</f>
        <v>3.1260108309990233E-3</v>
      </c>
    </row>
    <row r="51" spans="2:16">
      <c r="B51" s="75" t="s">
        <v>1007</v>
      </c>
      <c r="C51" s="99">
        <v>8834000</v>
      </c>
      <c r="D51" s="99" t="s">
        <v>214</v>
      </c>
      <c r="E51" s="99"/>
      <c r="F51" s="92">
        <v>42370</v>
      </c>
      <c r="G51" s="82">
        <v>6.5900000000000007</v>
      </c>
      <c r="H51" s="85" t="s">
        <v>122</v>
      </c>
      <c r="I51" s="86">
        <v>4.8000000000000001E-2</v>
      </c>
      <c r="J51" s="86">
        <v>4.8500000000000008E-2</v>
      </c>
      <c r="K51" s="82">
        <v>199000</v>
      </c>
      <c r="L51" s="84">
        <v>111.37505</v>
      </c>
      <c r="M51" s="82">
        <v>221.63634999999999</v>
      </c>
      <c r="N51" s="99"/>
      <c r="O51" s="83">
        <f t="shared" si="0"/>
        <v>3.0824077802694438E-3</v>
      </c>
      <c r="P51" s="83">
        <f>M51/'סכום נכסי הקרן'!$C$42</f>
        <v>8.5510307640205045E-4</v>
      </c>
    </row>
    <row r="52" spans="2:16">
      <c r="B52" s="75" t="s">
        <v>1008</v>
      </c>
      <c r="C52" s="99">
        <v>8837000</v>
      </c>
      <c r="D52" s="99" t="s">
        <v>214</v>
      </c>
      <c r="E52" s="99"/>
      <c r="F52" s="92">
        <v>42461</v>
      </c>
      <c r="G52" s="82">
        <v>6.83</v>
      </c>
      <c r="H52" s="85" t="s">
        <v>122</v>
      </c>
      <c r="I52" s="86">
        <v>4.8000000000000001E-2</v>
      </c>
      <c r="J52" s="86">
        <v>4.8500000000000008E-2</v>
      </c>
      <c r="K52" s="82">
        <v>508000</v>
      </c>
      <c r="L52" s="84">
        <v>111.069531</v>
      </c>
      <c r="M52" s="82">
        <v>564.23321999999996</v>
      </c>
      <c r="N52" s="99"/>
      <c r="O52" s="83">
        <f t="shared" si="0"/>
        <v>7.8470741248648102E-3</v>
      </c>
      <c r="P52" s="83">
        <f>M52/'סכום נכסי הקרן'!$C$42</f>
        <v>2.1768882325946758E-3</v>
      </c>
    </row>
    <row r="53" spans="2:16">
      <c r="B53" s="75" t="s">
        <v>1009</v>
      </c>
      <c r="C53" s="99">
        <v>8838000</v>
      </c>
      <c r="D53" s="99" t="s">
        <v>214</v>
      </c>
      <c r="E53" s="99"/>
      <c r="F53" s="92">
        <v>42491</v>
      </c>
      <c r="G53" s="82">
        <v>6.9200000000000008</v>
      </c>
      <c r="H53" s="85" t="s">
        <v>122</v>
      </c>
      <c r="I53" s="86">
        <v>4.8000000000000001E-2</v>
      </c>
      <c r="J53" s="86">
        <v>4.8600000000000004E-2</v>
      </c>
      <c r="K53" s="82">
        <v>622000</v>
      </c>
      <c r="L53" s="84">
        <v>110.85680499999999</v>
      </c>
      <c r="M53" s="82">
        <v>689.52932999999996</v>
      </c>
      <c r="N53" s="99"/>
      <c r="O53" s="83">
        <f t="shared" si="0"/>
        <v>9.5896299118622772E-3</v>
      </c>
      <c r="P53" s="83">
        <f>M53/'סכום נכסי הקרן'!$C$42</f>
        <v>2.6602976062024331E-3</v>
      </c>
    </row>
    <row r="54" spans="2:16">
      <c r="B54" s="75" t="s">
        <v>1010</v>
      </c>
      <c r="C54" s="99">
        <v>8839000</v>
      </c>
      <c r="D54" s="99" t="s">
        <v>214</v>
      </c>
      <c r="E54" s="99"/>
      <c r="F54" s="92">
        <v>42522</v>
      </c>
      <c r="G54" s="82">
        <v>7</v>
      </c>
      <c r="H54" s="85" t="s">
        <v>122</v>
      </c>
      <c r="I54" s="86">
        <v>4.8000000000000001E-2</v>
      </c>
      <c r="J54" s="86">
        <v>4.8600000000000004E-2</v>
      </c>
      <c r="K54" s="82">
        <v>1499000</v>
      </c>
      <c r="L54" s="84">
        <v>109.97096500000001</v>
      </c>
      <c r="M54" s="82">
        <v>1648.46477</v>
      </c>
      <c r="N54" s="99"/>
      <c r="O54" s="83">
        <f t="shared" si="0"/>
        <v>2.2926025593491679E-2</v>
      </c>
      <c r="P54" s="83">
        <f>M54/'סכום נכסי הקרן'!$C$42</f>
        <v>6.3600004970637653E-3</v>
      </c>
    </row>
    <row r="55" spans="2:16">
      <c r="B55" s="75" t="s">
        <v>1011</v>
      </c>
      <c r="C55" s="99">
        <v>8840000</v>
      </c>
      <c r="D55" s="99" t="s">
        <v>214</v>
      </c>
      <c r="E55" s="99"/>
      <c r="F55" s="92">
        <v>42552</v>
      </c>
      <c r="G55" s="82">
        <v>6.92</v>
      </c>
      <c r="H55" s="85" t="s">
        <v>122</v>
      </c>
      <c r="I55" s="86">
        <v>4.8000000000000001E-2</v>
      </c>
      <c r="J55" s="86">
        <v>4.8599999999999997E-2</v>
      </c>
      <c r="K55" s="82">
        <v>1015000</v>
      </c>
      <c r="L55" s="84">
        <v>111.825552</v>
      </c>
      <c r="M55" s="82">
        <v>1135.02935</v>
      </c>
      <c r="N55" s="99"/>
      <c r="O55" s="83">
        <f t="shared" si="0"/>
        <v>1.5785421927739605E-2</v>
      </c>
      <c r="P55" s="83">
        <f>M55/'סכום נכסי הקרן'!$C$42</f>
        <v>4.3790970614324756E-3</v>
      </c>
    </row>
    <row r="56" spans="2:16">
      <c r="B56" s="75" t="s">
        <v>1012</v>
      </c>
      <c r="C56" s="99">
        <v>8841000</v>
      </c>
      <c r="D56" s="99" t="s">
        <v>214</v>
      </c>
      <c r="E56" s="99"/>
      <c r="F56" s="92">
        <v>42583</v>
      </c>
      <c r="G56" s="82">
        <v>6.9999999999999991</v>
      </c>
      <c r="H56" s="85" t="s">
        <v>122</v>
      </c>
      <c r="I56" s="86">
        <v>4.8000000000000001E-2</v>
      </c>
      <c r="J56" s="86">
        <v>4.8499999999999995E-2</v>
      </c>
      <c r="K56" s="82">
        <v>1044000</v>
      </c>
      <c r="L56" s="84">
        <v>111.056641</v>
      </c>
      <c r="M56" s="82">
        <v>1159.4313300000001</v>
      </c>
      <c r="N56" s="99"/>
      <c r="O56" s="83">
        <f t="shared" si="0"/>
        <v>1.6124792491304558E-2</v>
      </c>
      <c r="P56" s="83">
        <f>M56/'סכום נכסי הקרן'!$C$42</f>
        <v>4.4732432074428277E-3</v>
      </c>
    </row>
    <row r="57" spans="2:16">
      <c r="B57" s="75" t="s">
        <v>1013</v>
      </c>
      <c r="C57" s="99">
        <v>8842000</v>
      </c>
      <c r="D57" s="99" t="s">
        <v>214</v>
      </c>
      <c r="E57" s="99"/>
      <c r="F57" s="92">
        <v>42614</v>
      </c>
      <c r="G57" s="82">
        <v>7.08</v>
      </c>
      <c r="H57" s="85" t="s">
        <v>122</v>
      </c>
      <c r="I57" s="86">
        <v>4.8000000000000001E-2</v>
      </c>
      <c r="J57" s="86">
        <v>4.8499999999999995E-2</v>
      </c>
      <c r="K57" s="82">
        <v>919000</v>
      </c>
      <c r="L57" s="84">
        <v>110.164254</v>
      </c>
      <c r="M57" s="82">
        <v>1012.40949</v>
      </c>
      <c r="N57" s="99"/>
      <c r="O57" s="83">
        <f t="shared" si="0"/>
        <v>1.408008609054706E-2</v>
      </c>
      <c r="P57" s="83">
        <f>M57/'סכום נכסי הקרן'!$C$42</f>
        <v>3.9060130230335909E-3</v>
      </c>
    </row>
    <row r="58" spans="2:16">
      <c r="B58" s="75" t="s">
        <v>1014</v>
      </c>
      <c r="C58" s="99">
        <v>8843000</v>
      </c>
      <c r="D58" s="99" t="s">
        <v>214</v>
      </c>
      <c r="E58" s="99"/>
      <c r="F58" s="92">
        <v>42644</v>
      </c>
      <c r="G58" s="82">
        <v>7.17</v>
      </c>
      <c r="H58" s="85" t="s">
        <v>122</v>
      </c>
      <c r="I58" s="86">
        <v>4.8000000000000001E-2</v>
      </c>
      <c r="J58" s="86">
        <v>4.8600000000000004E-2</v>
      </c>
      <c r="K58" s="82">
        <v>1283000</v>
      </c>
      <c r="L58" s="84">
        <v>110.061392</v>
      </c>
      <c r="M58" s="82">
        <v>1412.0876599999999</v>
      </c>
      <c r="N58" s="99"/>
      <c r="O58" s="83">
        <f t="shared" si="0"/>
        <v>1.963861067738425E-2</v>
      </c>
      <c r="P58" s="83">
        <f>M58/'סכום נכסי הקרן'!$C$42</f>
        <v>5.4480255707846327E-3</v>
      </c>
    </row>
    <row r="59" spans="2:16">
      <c r="B59" s="75" t="s">
        <v>1015</v>
      </c>
      <c r="C59" s="99">
        <v>8844000</v>
      </c>
      <c r="D59" s="99" t="s">
        <v>214</v>
      </c>
      <c r="E59" s="99"/>
      <c r="F59" s="92">
        <v>42675</v>
      </c>
      <c r="G59" s="82">
        <v>7.25</v>
      </c>
      <c r="H59" s="85" t="s">
        <v>122</v>
      </c>
      <c r="I59" s="86">
        <v>4.8000000000000001E-2</v>
      </c>
      <c r="J59" s="86">
        <v>4.8499999999999995E-2</v>
      </c>
      <c r="K59" s="82">
        <v>556000</v>
      </c>
      <c r="L59" s="84">
        <v>109.737725</v>
      </c>
      <c r="M59" s="82">
        <v>610.14175</v>
      </c>
      <c r="N59" s="99"/>
      <c r="O59" s="83">
        <f t="shared" si="0"/>
        <v>8.4855470560998413E-3</v>
      </c>
      <c r="P59" s="83">
        <f>M59/'סכום נכסי הקרן'!$C$42</f>
        <v>2.3540095632613098E-3</v>
      </c>
    </row>
    <row r="60" spans="2:16">
      <c r="B60" s="75" t="s">
        <v>1016</v>
      </c>
      <c r="C60" s="99">
        <v>8845000</v>
      </c>
      <c r="D60" s="99" t="s">
        <v>214</v>
      </c>
      <c r="E60" s="99"/>
      <c r="F60" s="92">
        <v>42705</v>
      </c>
      <c r="G60" s="82">
        <v>7.3400000000000007</v>
      </c>
      <c r="H60" s="85" t="s">
        <v>122</v>
      </c>
      <c r="I60" s="86">
        <v>4.8000000000000001E-2</v>
      </c>
      <c r="J60" s="86">
        <v>4.8499999999999995E-2</v>
      </c>
      <c r="K60" s="82">
        <v>422000</v>
      </c>
      <c r="L60" s="84">
        <v>109.084581</v>
      </c>
      <c r="M60" s="82">
        <v>460.33693</v>
      </c>
      <c r="N60" s="99"/>
      <c r="O60" s="83">
        <f t="shared" si="0"/>
        <v>6.4021363579455735E-3</v>
      </c>
      <c r="P60" s="83">
        <f>M60/'סכום נכסי הקרן'!$C$42</f>
        <v>1.7760422648382152E-3</v>
      </c>
    </row>
    <row r="61" spans="2:16">
      <c r="B61" s="75" t="s">
        <v>1017</v>
      </c>
      <c r="C61" s="99">
        <v>8846000</v>
      </c>
      <c r="D61" s="99" t="s">
        <v>214</v>
      </c>
      <c r="E61" s="99"/>
      <c r="F61" s="92">
        <v>42736</v>
      </c>
      <c r="G61" s="82">
        <v>7.2500000000000009</v>
      </c>
      <c r="H61" s="85" t="s">
        <v>122</v>
      </c>
      <c r="I61" s="86">
        <v>4.8000000000000001E-2</v>
      </c>
      <c r="J61" s="86">
        <v>4.8500000000000008E-2</v>
      </c>
      <c r="K61" s="82">
        <v>515000</v>
      </c>
      <c r="L61" s="84">
        <v>111.712037</v>
      </c>
      <c r="M61" s="82">
        <v>575.31699000000003</v>
      </c>
      <c r="N61" s="99"/>
      <c r="O61" s="83">
        <f t="shared" si="0"/>
        <v>8.0012216682741697E-3</v>
      </c>
      <c r="P61" s="83">
        <f>M61/'סכום נכסי הקרן'!$C$42</f>
        <v>2.2196509194243983E-3</v>
      </c>
    </row>
    <row r="62" spans="2:16">
      <c r="B62" s="75" t="s">
        <v>1018</v>
      </c>
      <c r="C62" s="99">
        <v>8847000</v>
      </c>
      <c r="D62" s="99" t="s">
        <v>214</v>
      </c>
      <c r="E62" s="99"/>
      <c r="F62" s="92">
        <v>42767</v>
      </c>
      <c r="G62" s="82">
        <v>7.33</v>
      </c>
      <c r="H62" s="85" t="s">
        <v>122</v>
      </c>
      <c r="I62" s="86">
        <v>4.8000000000000001E-2</v>
      </c>
      <c r="J62" s="86">
        <v>4.8499999999999995E-2</v>
      </c>
      <c r="K62" s="82">
        <v>23000</v>
      </c>
      <c r="L62" s="84">
        <v>111.27139099999999</v>
      </c>
      <c r="M62" s="82">
        <v>25.592419999999997</v>
      </c>
      <c r="N62" s="99"/>
      <c r="O62" s="83">
        <f t="shared" si="0"/>
        <v>3.5592660916823127E-4</v>
      </c>
      <c r="P62" s="83">
        <f>M62/'סכום נכסי הקרן'!$C$42</f>
        <v>9.8739024869220972E-5</v>
      </c>
    </row>
    <row r="63" spans="2:16">
      <c r="B63" s="75" t="s">
        <v>1019</v>
      </c>
      <c r="C63" s="99">
        <v>8848000</v>
      </c>
      <c r="D63" s="99" t="s">
        <v>214</v>
      </c>
      <c r="E63" s="99"/>
      <c r="F63" s="92">
        <v>42795</v>
      </c>
      <c r="G63" s="82">
        <v>7.4099999999999993</v>
      </c>
      <c r="H63" s="85" t="s">
        <v>122</v>
      </c>
      <c r="I63" s="86">
        <v>4.8000000000000001E-2</v>
      </c>
      <c r="J63" s="86">
        <v>4.8499999999999995E-2</v>
      </c>
      <c r="K63" s="82">
        <v>305000</v>
      </c>
      <c r="L63" s="84">
        <v>111.054272</v>
      </c>
      <c r="M63" s="82">
        <v>338.71553</v>
      </c>
      <c r="N63" s="99"/>
      <c r="O63" s="83">
        <f t="shared" si="0"/>
        <v>4.7106866042961283E-3</v>
      </c>
      <c r="P63" s="83">
        <f>M63/'סכום נכסי הקרן'!$C$42</f>
        <v>1.3068104204393865E-3</v>
      </c>
    </row>
    <row r="64" spans="2:16">
      <c r="B64" s="75" t="s">
        <v>1020</v>
      </c>
      <c r="C64" s="99">
        <v>8850000</v>
      </c>
      <c r="D64" s="99" t="s">
        <v>214</v>
      </c>
      <c r="E64" s="99"/>
      <c r="F64" s="92">
        <v>42856</v>
      </c>
      <c r="G64" s="82">
        <v>7.580000000000001</v>
      </c>
      <c r="H64" s="85" t="s">
        <v>122</v>
      </c>
      <c r="I64" s="86">
        <v>4.8000000000000001E-2</v>
      </c>
      <c r="J64" s="86">
        <v>4.8499999999999995E-2</v>
      </c>
      <c r="K64" s="82">
        <v>186000</v>
      </c>
      <c r="L64" s="84">
        <v>109.84938200000001</v>
      </c>
      <c r="M64" s="82">
        <v>204.31985</v>
      </c>
      <c r="N64" s="99"/>
      <c r="O64" s="83">
        <f t="shared" si="0"/>
        <v>2.8415785375615764E-3</v>
      </c>
      <c r="P64" s="83">
        <f>M64/'סכום נכסי הקרן'!$C$42</f>
        <v>7.8829367251809332E-4</v>
      </c>
    </row>
    <row r="65" spans="2:16">
      <c r="B65" s="75" t="s">
        <v>1021</v>
      </c>
      <c r="C65" s="99">
        <v>8851000</v>
      </c>
      <c r="D65" s="99" t="s">
        <v>214</v>
      </c>
      <c r="E65" s="99"/>
      <c r="F65" s="92">
        <v>42887</v>
      </c>
      <c r="G65" s="82">
        <v>7.6599999999999993</v>
      </c>
      <c r="H65" s="85" t="s">
        <v>122</v>
      </c>
      <c r="I65" s="86">
        <v>4.8000000000000001E-2</v>
      </c>
      <c r="J65" s="86">
        <v>4.8499999999999995E-2</v>
      </c>
      <c r="K65" s="82">
        <v>1350000</v>
      </c>
      <c r="L65" s="84">
        <v>109.197749</v>
      </c>
      <c r="M65" s="82">
        <v>1474.1696100000001</v>
      </c>
      <c r="N65" s="99"/>
      <c r="O65" s="83">
        <f t="shared" si="0"/>
        <v>2.0502015464975723E-2</v>
      </c>
      <c r="P65" s="83">
        <f>M65/'סכום נכסי הקרן'!$C$42</f>
        <v>5.6875461477749979E-3</v>
      </c>
    </row>
    <row r="66" spans="2:16">
      <c r="B66" s="75" t="s">
        <v>1022</v>
      </c>
      <c r="C66" s="99">
        <v>8853000</v>
      </c>
      <c r="D66" s="99" t="s">
        <v>214</v>
      </c>
      <c r="E66" s="99"/>
      <c r="F66" s="92">
        <v>42949</v>
      </c>
      <c r="G66" s="82">
        <v>7.65</v>
      </c>
      <c r="H66" s="85" t="s">
        <v>122</v>
      </c>
      <c r="I66" s="86">
        <v>4.8000000000000001E-2</v>
      </c>
      <c r="J66" s="86">
        <v>4.8500000000000008E-2</v>
      </c>
      <c r="K66" s="82">
        <v>915000</v>
      </c>
      <c r="L66" s="84">
        <v>111.26656699999999</v>
      </c>
      <c r="M66" s="82">
        <v>1018.0890899999999</v>
      </c>
      <c r="N66" s="99"/>
      <c r="O66" s="83">
        <f t="shared" si="0"/>
        <v>1.4159075133765006E-2</v>
      </c>
      <c r="P66" s="83">
        <f>M66/'סכום נכסי הקרן'!$C$42</f>
        <v>3.9279256895827968E-3</v>
      </c>
    </row>
    <row r="67" spans="2:16">
      <c r="B67" s="75" t="s">
        <v>1023</v>
      </c>
      <c r="C67" s="99">
        <v>8854000</v>
      </c>
      <c r="D67" s="99" t="s">
        <v>214</v>
      </c>
      <c r="E67" s="99"/>
      <c r="F67" s="92">
        <v>42979</v>
      </c>
      <c r="G67" s="82">
        <v>7.7299999999999995</v>
      </c>
      <c r="H67" s="85" t="s">
        <v>122</v>
      </c>
      <c r="I67" s="86">
        <v>4.8000000000000001E-2</v>
      </c>
      <c r="J67" s="86">
        <v>4.8499999999999995E-2</v>
      </c>
      <c r="K67" s="82">
        <v>631000</v>
      </c>
      <c r="L67" s="84">
        <v>110.953219</v>
      </c>
      <c r="M67" s="82">
        <v>700.11481000000003</v>
      </c>
      <c r="N67" s="99"/>
      <c r="O67" s="83">
        <f t="shared" si="0"/>
        <v>9.736847486551117E-3</v>
      </c>
      <c r="P67" s="83">
        <f>M67/'סכום נכסי הקרן'!$C$42</f>
        <v>2.7011378226795249E-3</v>
      </c>
    </row>
    <row r="68" spans="2:16">
      <c r="B68" s="75" t="s">
        <v>1024</v>
      </c>
      <c r="C68" s="99">
        <v>88550000</v>
      </c>
      <c r="D68" s="99" t="s">
        <v>214</v>
      </c>
      <c r="E68" s="99"/>
      <c r="F68" s="92">
        <v>43009</v>
      </c>
      <c r="G68" s="82">
        <v>7.8100000000000005</v>
      </c>
      <c r="H68" s="85" t="s">
        <v>122</v>
      </c>
      <c r="I68" s="86">
        <v>4.8000000000000001E-2</v>
      </c>
      <c r="J68" s="86">
        <v>4.8499999999999995E-2</v>
      </c>
      <c r="K68" s="82">
        <v>913000</v>
      </c>
      <c r="L68" s="84">
        <v>110.18456399999999</v>
      </c>
      <c r="M68" s="82">
        <v>1005.98507</v>
      </c>
      <c r="N68" s="99"/>
      <c r="O68" s="83">
        <f t="shared" si="0"/>
        <v>1.3990738462363692E-2</v>
      </c>
      <c r="P68" s="83">
        <f>M68/'סכום נכסי הקרן'!$C$42</f>
        <v>3.8812267399798458E-3</v>
      </c>
    </row>
    <row r="69" spans="2:16">
      <c r="B69" s="75" t="s">
        <v>1025</v>
      </c>
      <c r="C69" s="99">
        <v>88560000</v>
      </c>
      <c r="D69" s="99" t="s">
        <v>214</v>
      </c>
      <c r="E69" s="99"/>
      <c r="F69" s="92">
        <v>43040</v>
      </c>
      <c r="G69" s="82">
        <v>7.8999999999999995</v>
      </c>
      <c r="H69" s="85" t="s">
        <v>122</v>
      </c>
      <c r="I69" s="86">
        <v>4.8000000000000001E-2</v>
      </c>
      <c r="J69" s="86">
        <v>4.8499999999999995E-2</v>
      </c>
      <c r="K69" s="82">
        <v>313000</v>
      </c>
      <c r="L69" s="84">
        <v>109.64054</v>
      </c>
      <c r="M69" s="82">
        <v>343.17489</v>
      </c>
      <c r="N69" s="99"/>
      <c r="O69" s="83">
        <f t="shared" si="0"/>
        <v>4.7727051583781746E-3</v>
      </c>
      <c r="P69" s="83">
        <f>M69/'סכום נכסי הקרן'!$C$42</f>
        <v>1.3240152356909652E-3</v>
      </c>
    </row>
    <row r="70" spans="2:16">
      <c r="B70" s="75" t="s">
        <v>1026</v>
      </c>
      <c r="C70" s="99">
        <v>88570000</v>
      </c>
      <c r="D70" s="99" t="s">
        <v>214</v>
      </c>
      <c r="E70" s="99"/>
      <c r="F70" s="92">
        <v>43070</v>
      </c>
      <c r="G70" s="82">
        <v>7.9799999999999995</v>
      </c>
      <c r="H70" s="85" t="s">
        <v>122</v>
      </c>
      <c r="I70" s="86">
        <v>4.8000000000000001E-2</v>
      </c>
      <c r="J70" s="86">
        <v>4.8499999999999995E-2</v>
      </c>
      <c r="K70" s="82">
        <v>743000</v>
      </c>
      <c r="L70" s="84">
        <v>108.88227500000001</v>
      </c>
      <c r="M70" s="82">
        <v>808.99530000000004</v>
      </c>
      <c r="N70" s="99"/>
      <c r="O70" s="83">
        <f t="shared" si="0"/>
        <v>1.1251103020426987E-2</v>
      </c>
      <c r="P70" s="83">
        <f>M70/'סכום נכסי הקרן'!$C$42</f>
        <v>3.1212135095384842E-3</v>
      </c>
    </row>
    <row r="71" spans="2:16">
      <c r="B71" s="75" t="s">
        <v>1027</v>
      </c>
      <c r="C71" s="99">
        <v>88580000</v>
      </c>
      <c r="D71" s="99" t="s">
        <v>214</v>
      </c>
      <c r="E71" s="99"/>
      <c r="F71" s="92">
        <v>43101</v>
      </c>
      <c r="G71" s="82">
        <v>7.8800000000000008</v>
      </c>
      <c r="H71" s="85" t="s">
        <v>122</v>
      </c>
      <c r="I71" s="86">
        <v>4.8000000000000001E-2</v>
      </c>
      <c r="J71" s="86">
        <v>4.8499999999999995E-2</v>
      </c>
      <c r="K71" s="82">
        <v>199000</v>
      </c>
      <c r="L71" s="84">
        <v>111.38786899999999</v>
      </c>
      <c r="M71" s="82">
        <v>221.66185999999999</v>
      </c>
      <c r="N71" s="99"/>
      <c r="O71" s="83">
        <f t="shared" si="0"/>
        <v>3.0827625606223716E-3</v>
      </c>
      <c r="P71" s="83">
        <f>M71/'סכום נכסי הקרן'!$C$42</f>
        <v>8.5520149743938936E-4</v>
      </c>
    </row>
    <row r="72" spans="2:16">
      <c r="B72" s="75" t="s">
        <v>1028</v>
      </c>
      <c r="C72" s="99">
        <v>88600000</v>
      </c>
      <c r="D72" s="99" t="s">
        <v>214</v>
      </c>
      <c r="E72" s="99"/>
      <c r="F72" s="92">
        <v>43161</v>
      </c>
      <c r="G72" s="82">
        <v>8.0400000000000009</v>
      </c>
      <c r="H72" s="85" t="s">
        <v>122</v>
      </c>
      <c r="I72" s="86">
        <v>4.8000000000000001E-2</v>
      </c>
      <c r="J72" s="86">
        <v>4.8500000000000008E-2</v>
      </c>
      <c r="K72" s="82">
        <v>302000</v>
      </c>
      <c r="L72" s="84">
        <v>110.938609</v>
      </c>
      <c r="M72" s="82">
        <v>335.03459999999995</v>
      </c>
      <c r="N72" s="99"/>
      <c r="O72" s="83">
        <f t="shared" si="0"/>
        <v>4.6594940662912964E-3</v>
      </c>
      <c r="P72" s="83">
        <f>M72/'סכום נכסי הקרן'!$C$42</f>
        <v>1.2926088936274685E-3</v>
      </c>
    </row>
    <row r="73" spans="2:16">
      <c r="B73" s="75" t="s">
        <v>1029</v>
      </c>
      <c r="C73" s="99">
        <v>88630000</v>
      </c>
      <c r="D73" s="99" t="s">
        <v>214</v>
      </c>
      <c r="E73" s="99"/>
      <c r="F73" s="92">
        <v>43252</v>
      </c>
      <c r="G73" s="82">
        <v>8.2900000000000009</v>
      </c>
      <c r="H73" s="85" t="s">
        <v>122</v>
      </c>
      <c r="I73" s="86">
        <v>4.8000000000000001E-2</v>
      </c>
      <c r="J73" s="86">
        <v>4.8500000000000008E-2</v>
      </c>
      <c r="K73" s="82">
        <v>23000</v>
      </c>
      <c r="L73" s="84">
        <v>108.77421699999999</v>
      </c>
      <c r="M73" s="82">
        <v>25.018069999999998</v>
      </c>
      <c r="N73" s="99"/>
      <c r="O73" s="83">
        <f t="shared" si="0"/>
        <v>3.4793883591444075E-4</v>
      </c>
      <c r="P73" s="83">
        <f>M73/'סכום נכסי הקרן'!$C$42</f>
        <v>9.6523104728271544E-5</v>
      </c>
    </row>
    <row r="74" spans="2:16">
      <c r="B74" s="75" t="s">
        <v>1030</v>
      </c>
      <c r="C74" s="99">
        <v>88660000</v>
      </c>
      <c r="D74" s="99" t="s">
        <v>214</v>
      </c>
      <c r="E74" s="99"/>
      <c r="F74" s="92">
        <v>43345</v>
      </c>
      <c r="G74" s="82">
        <v>8.3500000000000014</v>
      </c>
      <c r="H74" s="85" t="s">
        <v>122</v>
      </c>
      <c r="I74" s="86">
        <v>4.8000000000000001E-2</v>
      </c>
      <c r="J74" s="86">
        <v>4.8500000000000008E-2</v>
      </c>
      <c r="K74" s="82">
        <v>6000</v>
      </c>
      <c r="L74" s="84">
        <v>109.406167</v>
      </c>
      <c r="M74" s="82">
        <v>6.5643700000000003</v>
      </c>
      <c r="N74" s="99"/>
      <c r="O74" s="83">
        <f t="shared" si="0"/>
        <v>9.1293982961582472E-5</v>
      </c>
      <c r="P74" s="83">
        <f>M74/'סכום נכסי הקרן'!$C$42</f>
        <v>2.5326229120996299E-5</v>
      </c>
    </row>
    <row r="75" spans="2:16">
      <c r="B75" s="75" t="s">
        <v>1031</v>
      </c>
      <c r="C75" s="99">
        <v>88710000</v>
      </c>
      <c r="D75" s="99" t="s">
        <v>214</v>
      </c>
      <c r="E75" s="99"/>
      <c r="F75" s="92">
        <v>43497</v>
      </c>
      <c r="G75" s="82">
        <v>8.56</v>
      </c>
      <c r="H75" s="85" t="s">
        <v>122</v>
      </c>
      <c r="I75" s="86">
        <v>4.8000000000000001E-2</v>
      </c>
      <c r="J75" s="86">
        <v>4.8500000000000008E-2</v>
      </c>
      <c r="K75" s="82">
        <v>4000</v>
      </c>
      <c r="L75" s="84">
        <v>109.96174999999999</v>
      </c>
      <c r="M75" s="82">
        <v>4.3984700000000005</v>
      </c>
      <c r="N75" s="99"/>
      <c r="O75" s="83">
        <f t="shared" si="0"/>
        <v>6.1171726340384784E-5</v>
      </c>
      <c r="P75" s="83">
        <f>M75/'סכום נכסי הקרן'!$C$42</f>
        <v>1.6969893379231917E-5</v>
      </c>
    </row>
    <row r="76" spans="2:16">
      <c r="B76" s="75" t="s">
        <v>1032</v>
      </c>
      <c r="C76" s="99">
        <v>88720000</v>
      </c>
      <c r="D76" s="99" t="s">
        <v>214</v>
      </c>
      <c r="E76" s="99"/>
      <c r="F76" s="92">
        <v>43525</v>
      </c>
      <c r="G76" s="82">
        <v>8.64</v>
      </c>
      <c r="H76" s="85" t="s">
        <v>122</v>
      </c>
      <c r="I76" s="86">
        <v>4.8000000000000001E-2</v>
      </c>
      <c r="J76" s="86">
        <v>4.8499999999999995E-2</v>
      </c>
      <c r="K76" s="82">
        <v>17000</v>
      </c>
      <c r="L76" s="84">
        <v>109.63535299999999</v>
      </c>
      <c r="M76" s="82">
        <v>18.638009999999998</v>
      </c>
      <c r="N76" s="99"/>
      <c r="O76" s="83">
        <f t="shared" ref="O76:O95" si="1">IFERROR(M76/$M$11,0)</f>
        <v>2.5920814447963835E-4</v>
      </c>
      <c r="P76" s="83">
        <f>M76/'סכום נכסי הקרן'!$C$42</f>
        <v>7.1907968566582963E-5</v>
      </c>
    </row>
    <row r="77" spans="2:16">
      <c r="B77" s="75" t="s">
        <v>1033</v>
      </c>
      <c r="C77" s="99">
        <v>88730000</v>
      </c>
      <c r="D77" s="99" t="s">
        <v>214</v>
      </c>
      <c r="E77" s="99"/>
      <c r="F77" s="92">
        <v>43556</v>
      </c>
      <c r="G77" s="82">
        <v>8.7200000000000006</v>
      </c>
      <c r="H77" s="85" t="s">
        <v>122</v>
      </c>
      <c r="I77" s="86">
        <v>4.8000000000000001E-2</v>
      </c>
      <c r="J77" s="86">
        <v>4.8500000000000008E-2</v>
      </c>
      <c r="K77" s="82">
        <v>62000</v>
      </c>
      <c r="L77" s="84">
        <v>109.093645</v>
      </c>
      <c r="M77" s="82">
        <v>67.638059999999996</v>
      </c>
      <c r="N77" s="99"/>
      <c r="O77" s="83">
        <f t="shared" si="1"/>
        <v>9.4067639349922267E-4</v>
      </c>
      <c r="P77" s="83">
        <f>M77/'סכום נכסי הקרן'!$C$42</f>
        <v>2.6095680238312204E-4</v>
      </c>
    </row>
    <row r="78" spans="2:16">
      <c r="B78" s="75" t="s">
        <v>1034</v>
      </c>
      <c r="C78" s="99">
        <v>88740000</v>
      </c>
      <c r="D78" s="99" t="s">
        <v>214</v>
      </c>
      <c r="E78" s="99"/>
      <c r="F78" s="92">
        <v>43586</v>
      </c>
      <c r="G78" s="82">
        <v>8.8099999999999987</v>
      </c>
      <c r="H78" s="85" t="s">
        <v>122</v>
      </c>
      <c r="I78" s="86">
        <v>4.8000000000000001E-2</v>
      </c>
      <c r="J78" s="86">
        <v>4.8500000000000008E-2</v>
      </c>
      <c r="K78" s="82">
        <v>228000</v>
      </c>
      <c r="L78" s="84">
        <v>108.13774100000001</v>
      </c>
      <c r="M78" s="82">
        <v>246.55404999999999</v>
      </c>
      <c r="N78" s="99"/>
      <c r="O78" s="83">
        <f t="shared" si="1"/>
        <v>3.4289507202990006E-3</v>
      </c>
      <c r="P78" s="83">
        <f>M78/'סכום נכסי הקרן'!$C$42</f>
        <v>9.5123894006729926E-4</v>
      </c>
    </row>
    <row r="79" spans="2:16">
      <c r="B79" s="75" t="s">
        <v>1035</v>
      </c>
      <c r="C79" s="99">
        <v>88760000</v>
      </c>
      <c r="D79" s="99" t="s">
        <v>214</v>
      </c>
      <c r="E79" s="99"/>
      <c r="F79" s="92">
        <v>43647</v>
      </c>
      <c r="G79" s="82">
        <v>8.77</v>
      </c>
      <c r="H79" s="85" t="s">
        <v>122</v>
      </c>
      <c r="I79" s="86">
        <v>4.8000000000000001E-2</v>
      </c>
      <c r="J79" s="86">
        <v>4.8499999999999995E-2</v>
      </c>
      <c r="K79" s="82">
        <v>54000</v>
      </c>
      <c r="L79" s="84">
        <v>108.76675899999999</v>
      </c>
      <c r="M79" s="82">
        <v>58.734050000000003</v>
      </c>
      <c r="N79" s="99"/>
      <c r="O79" s="83">
        <f t="shared" si="1"/>
        <v>8.1684386467623452E-4</v>
      </c>
      <c r="P79" s="83">
        <f>M79/'סכום נכסי הקרן'!$C$42</f>
        <v>2.2660392505359278E-4</v>
      </c>
    </row>
    <row r="80" spans="2:16">
      <c r="B80" s="75" t="s">
        <v>1036</v>
      </c>
      <c r="C80" s="99">
        <v>88770000</v>
      </c>
      <c r="D80" s="99" t="s">
        <v>214</v>
      </c>
      <c r="E80" s="99"/>
      <c r="F80" s="92">
        <v>43678</v>
      </c>
      <c r="G80" s="82">
        <v>8.85</v>
      </c>
      <c r="H80" s="85" t="s">
        <v>122</v>
      </c>
      <c r="I80" s="86">
        <v>4.8000000000000001E-2</v>
      </c>
      <c r="J80" s="86">
        <v>4.8499999999999995E-2</v>
      </c>
      <c r="K80" s="82">
        <v>222000</v>
      </c>
      <c r="L80" s="84">
        <v>108.980698</v>
      </c>
      <c r="M80" s="82">
        <v>241.93715</v>
      </c>
      <c r="N80" s="99"/>
      <c r="O80" s="83">
        <f t="shared" si="1"/>
        <v>3.3647411784944819E-3</v>
      </c>
      <c r="P80" s="83">
        <f>M80/'סכום נכסי הקרן'!$C$42</f>
        <v>9.3342631414451802E-4</v>
      </c>
    </row>
    <row r="81" spans="2:16">
      <c r="B81" s="75" t="s">
        <v>1037</v>
      </c>
      <c r="C81" s="99">
        <v>88800000</v>
      </c>
      <c r="D81" s="99" t="s">
        <v>214</v>
      </c>
      <c r="E81" s="99"/>
      <c r="F81" s="92">
        <v>43770</v>
      </c>
      <c r="G81" s="82">
        <v>9.1</v>
      </c>
      <c r="H81" s="85" t="s">
        <v>122</v>
      </c>
      <c r="I81" s="86">
        <v>4.8000000000000001E-2</v>
      </c>
      <c r="J81" s="86">
        <v>4.8500000000000008E-2</v>
      </c>
      <c r="K81" s="82">
        <v>487000</v>
      </c>
      <c r="L81" s="84">
        <v>108.016493</v>
      </c>
      <c r="M81" s="82">
        <v>526.04031999999995</v>
      </c>
      <c r="N81" s="99"/>
      <c r="O81" s="83">
        <f t="shared" si="1"/>
        <v>7.3159063263017448E-3</v>
      </c>
      <c r="P81" s="83">
        <f>M81/'סכום נכסי הקרן'!$C$42</f>
        <v>2.0295348481578902E-3</v>
      </c>
    </row>
    <row r="82" spans="2:16">
      <c r="B82" s="75" t="s">
        <v>1038</v>
      </c>
      <c r="C82" s="99">
        <v>88810000</v>
      </c>
      <c r="D82" s="99" t="s">
        <v>214</v>
      </c>
      <c r="E82" s="99"/>
      <c r="F82" s="92">
        <v>43800</v>
      </c>
      <c r="G82" s="82">
        <v>9.1900000000000013</v>
      </c>
      <c r="H82" s="85" t="s">
        <v>122</v>
      </c>
      <c r="I82" s="86">
        <v>4.8000000000000001E-2</v>
      </c>
      <c r="J82" s="86">
        <v>4.8500000000000008E-2</v>
      </c>
      <c r="K82" s="82">
        <v>6000</v>
      </c>
      <c r="L82" s="84">
        <v>107.16500000000001</v>
      </c>
      <c r="M82" s="82">
        <v>6.4298999999999999</v>
      </c>
      <c r="N82" s="99"/>
      <c r="O82" s="83">
        <f t="shared" si="1"/>
        <v>8.9423841289366555E-5</v>
      </c>
      <c r="P82" s="83">
        <f>M82/'סכום נכסי הקרן'!$C$42</f>
        <v>2.4807425636442509E-5</v>
      </c>
    </row>
    <row r="83" spans="2:16">
      <c r="B83" s="75" t="s">
        <v>1039</v>
      </c>
      <c r="C83" s="99">
        <v>88830000</v>
      </c>
      <c r="D83" s="99" t="s">
        <v>214</v>
      </c>
      <c r="E83" s="99"/>
      <c r="F83" s="92">
        <v>43863</v>
      </c>
      <c r="G83" s="82">
        <v>9.14</v>
      </c>
      <c r="H83" s="85" t="s">
        <v>122</v>
      </c>
      <c r="I83" s="86">
        <v>4.8000000000000001E-2</v>
      </c>
      <c r="J83" s="86">
        <v>4.8500000000000008E-2</v>
      </c>
      <c r="K83" s="82">
        <v>835000</v>
      </c>
      <c r="L83" s="84">
        <v>109.267602</v>
      </c>
      <c r="M83" s="82">
        <v>912.38447999999994</v>
      </c>
      <c r="N83" s="99"/>
      <c r="O83" s="83">
        <f t="shared" si="1"/>
        <v>1.2688988154466046E-2</v>
      </c>
      <c r="P83" s="83">
        <f>M83/'סכום נכסי הקרן'!$C$42</f>
        <v>3.5201029781869492E-3</v>
      </c>
    </row>
    <row r="84" spans="2:16">
      <c r="B84" s="75" t="s">
        <v>1040</v>
      </c>
      <c r="C84" s="99">
        <v>88890000</v>
      </c>
      <c r="D84" s="99" t="s">
        <v>214</v>
      </c>
      <c r="E84" s="99"/>
      <c r="F84" s="92">
        <v>44075</v>
      </c>
      <c r="G84" s="82">
        <v>9.4899999999999984</v>
      </c>
      <c r="H84" s="85" t="s">
        <v>122</v>
      </c>
      <c r="I84" s="86">
        <v>4.8000000000000001E-2</v>
      </c>
      <c r="J84" s="86">
        <v>4.8500000000000008E-2</v>
      </c>
      <c r="K84" s="82">
        <v>2423000</v>
      </c>
      <c r="L84" s="84">
        <v>109.525719</v>
      </c>
      <c r="M84" s="82">
        <v>2653.8081699999998</v>
      </c>
      <c r="N84" s="99"/>
      <c r="O84" s="83">
        <f t="shared" si="1"/>
        <v>3.6907840029627874E-2</v>
      </c>
      <c r="P84" s="83">
        <f>M84/'סכום נכסי הקרן'!$C$42</f>
        <v>1.0238751587218865E-2</v>
      </c>
    </row>
    <row r="85" spans="2:16">
      <c r="B85" s="75" t="s">
        <v>1041</v>
      </c>
      <c r="C85" s="99">
        <v>88960000</v>
      </c>
      <c r="D85" s="99" t="s">
        <v>214</v>
      </c>
      <c r="E85" s="99"/>
      <c r="F85" s="92">
        <v>44287</v>
      </c>
      <c r="G85" s="82">
        <v>9.85</v>
      </c>
      <c r="H85" s="85" t="s">
        <v>122</v>
      </c>
      <c r="I85" s="86">
        <v>4.8000000000000001E-2</v>
      </c>
      <c r="J85" s="86">
        <v>4.8499999999999995E-2</v>
      </c>
      <c r="K85" s="82">
        <v>61000</v>
      </c>
      <c r="L85" s="84">
        <v>108.984934</v>
      </c>
      <c r="M85" s="82">
        <v>66.480809999999991</v>
      </c>
      <c r="N85" s="99"/>
      <c r="O85" s="83">
        <f t="shared" si="1"/>
        <v>9.2458193785728115E-4</v>
      </c>
      <c r="P85" s="83">
        <f>M85/'סכום נכסי הקרן'!$C$42</f>
        <v>2.5649197504245218E-4</v>
      </c>
    </row>
    <row r="86" spans="2:16">
      <c r="B86" s="75" t="s">
        <v>1042</v>
      </c>
      <c r="C86" s="99">
        <v>89010000</v>
      </c>
      <c r="D86" s="99" t="s">
        <v>214</v>
      </c>
      <c r="E86" s="99"/>
      <c r="F86" s="92">
        <v>44440</v>
      </c>
      <c r="G86" s="82">
        <v>10.030000000000001</v>
      </c>
      <c r="H86" s="85" t="s">
        <v>122</v>
      </c>
      <c r="I86" s="86">
        <v>4.8000000000000001E-2</v>
      </c>
      <c r="J86" s="86">
        <v>4.8500000000000008E-2</v>
      </c>
      <c r="K86" s="82">
        <v>429000</v>
      </c>
      <c r="L86" s="84">
        <v>107.48190200000001</v>
      </c>
      <c r="M86" s="82">
        <v>461.09735999999998</v>
      </c>
      <c r="N86" s="99"/>
      <c r="O86" s="83">
        <f t="shared" si="1"/>
        <v>6.4127120390030812E-3</v>
      </c>
      <c r="P86" s="83">
        <f>M86/'סכום נכסי הקרן'!$C$42</f>
        <v>1.7789761068383583E-3</v>
      </c>
    </row>
    <row r="87" spans="2:16">
      <c r="B87" s="75" t="s">
        <v>1043</v>
      </c>
      <c r="C87" s="99">
        <v>89050000</v>
      </c>
      <c r="D87" s="99" t="s">
        <v>214</v>
      </c>
      <c r="E87" s="99"/>
      <c r="F87" s="92">
        <v>44563</v>
      </c>
      <c r="G87" s="82">
        <v>10.119999999999999</v>
      </c>
      <c r="H87" s="85" t="s">
        <v>122</v>
      </c>
      <c r="I87" s="86">
        <v>4.8000000000000001E-2</v>
      </c>
      <c r="J87" s="86">
        <v>4.8499999999999995E-2</v>
      </c>
      <c r="K87" s="82">
        <v>30000</v>
      </c>
      <c r="L87" s="84">
        <v>107.791267</v>
      </c>
      <c r="M87" s="82">
        <v>32.337380000000003</v>
      </c>
      <c r="N87" s="99"/>
      <c r="O87" s="83">
        <f t="shared" si="1"/>
        <v>4.4973214775252126E-4</v>
      </c>
      <c r="P87" s="83">
        <f>M87/'סכום נכסי הקרן'!$C$42</f>
        <v>1.2476199468535799E-4</v>
      </c>
    </row>
    <row r="88" spans="2:16">
      <c r="B88" s="75" t="s">
        <v>1044</v>
      </c>
      <c r="C88" s="99">
        <v>8287583</v>
      </c>
      <c r="D88" s="99" t="s">
        <v>214</v>
      </c>
      <c r="E88" s="99"/>
      <c r="F88" s="92">
        <v>40057</v>
      </c>
      <c r="G88" s="82">
        <v>1.6</v>
      </c>
      <c r="H88" s="85" t="s">
        <v>122</v>
      </c>
      <c r="I88" s="86">
        <v>4.8000000000000001E-2</v>
      </c>
      <c r="J88" s="86">
        <v>4.8499999999999988E-2</v>
      </c>
      <c r="K88" s="82">
        <v>117000</v>
      </c>
      <c r="L88" s="84">
        <v>119.430846</v>
      </c>
      <c r="M88" s="82">
        <v>139.73409000000001</v>
      </c>
      <c r="N88" s="99"/>
      <c r="O88" s="83">
        <f t="shared" si="1"/>
        <v>1.9433520096539703E-3</v>
      </c>
      <c r="P88" s="83">
        <f>M88/'סכום נכסי הקרן'!$C$42</f>
        <v>5.3911305720943795E-4</v>
      </c>
    </row>
    <row r="89" spans="2:16">
      <c r="B89" s="75" t="s">
        <v>1045</v>
      </c>
      <c r="C89" s="99">
        <v>8287567</v>
      </c>
      <c r="D89" s="99" t="s">
        <v>214</v>
      </c>
      <c r="E89" s="99"/>
      <c r="F89" s="92">
        <v>39995</v>
      </c>
      <c r="G89" s="82">
        <v>1.4300000000000002</v>
      </c>
      <c r="H89" s="85" t="s">
        <v>122</v>
      </c>
      <c r="I89" s="86">
        <v>4.8000000000000001E-2</v>
      </c>
      <c r="J89" s="86">
        <v>4.8600000000000004E-2</v>
      </c>
      <c r="K89" s="82">
        <v>50000</v>
      </c>
      <c r="L89" s="84">
        <v>122.71476</v>
      </c>
      <c r="M89" s="82">
        <v>61.357379999999999</v>
      </c>
      <c r="N89" s="99"/>
      <c r="O89" s="83">
        <f t="shared" si="1"/>
        <v>8.5332782952322016E-4</v>
      </c>
      <c r="P89" s="83">
        <f>M89/'סכום נכסי הקרן'!$C$42</f>
        <v>2.3672508773028272E-4</v>
      </c>
    </row>
    <row r="90" spans="2:16">
      <c r="B90" s="75" t="s">
        <v>1046</v>
      </c>
      <c r="C90" s="99">
        <v>8287815</v>
      </c>
      <c r="D90" s="99" t="s">
        <v>214</v>
      </c>
      <c r="E90" s="99"/>
      <c r="F90" s="92">
        <v>40756</v>
      </c>
      <c r="G90" s="82">
        <v>3.2699999999999996</v>
      </c>
      <c r="H90" s="85" t="s">
        <v>122</v>
      </c>
      <c r="I90" s="86">
        <v>4.8000000000000001E-2</v>
      </c>
      <c r="J90" s="86">
        <v>4.8499999999999995E-2</v>
      </c>
      <c r="K90" s="82">
        <v>230000</v>
      </c>
      <c r="L90" s="84">
        <v>113.553809</v>
      </c>
      <c r="M90" s="82">
        <v>261.17376000000002</v>
      </c>
      <c r="N90" s="99"/>
      <c r="O90" s="83">
        <f t="shared" si="1"/>
        <v>3.6322743531294597E-3</v>
      </c>
      <c r="P90" s="83">
        <f>M90/'סכום נכסי הקרן'!$C$42</f>
        <v>1.0076437626386232E-3</v>
      </c>
    </row>
    <row r="91" spans="2:16">
      <c r="B91" s="75" t="s">
        <v>1047</v>
      </c>
      <c r="C91" s="99">
        <v>8287849</v>
      </c>
      <c r="D91" s="99" t="s">
        <v>214</v>
      </c>
      <c r="E91" s="99"/>
      <c r="F91" s="92">
        <v>40848</v>
      </c>
      <c r="G91" s="82">
        <v>3.52</v>
      </c>
      <c r="H91" s="85" t="s">
        <v>122</v>
      </c>
      <c r="I91" s="86">
        <v>4.8000000000000001E-2</v>
      </c>
      <c r="J91" s="86">
        <v>4.8499999999999995E-2</v>
      </c>
      <c r="K91" s="82">
        <v>41000</v>
      </c>
      <c r="L91" s="84">
        <v>112.209073</v>
      </c>
      <c r="M91" s="82">
        <v>46.005720000000004</v>
      </c>
      <c r="N91" s="99"/>
      <c r="O91" s="83">
        <f t="shared" si="1"/>
        <v>6.398246012664329E-4</v>
      </c>
      <c r="P91" s="83">
        <f>M91/'סכום נכסי הקרן'!$C$42</f>
        <v>1.7749630285867523E-4</v>
      </c>
    </row>
    <row r="92" spans="2:16">
      <c r="B92" s="75" t="s">
        <v>1048</v>
      </c>
      <c r="C92" s="99">
        <v>8287872</v>
      </c>
      <c r="D92" s="99" t="s">
        <v>214</v>
      </c>
      <c r="E92" s="99"/>
      <c r="F92" s="92">
        <v>40940</v>
      </c>
      <c r="G92" s="82">
        <v>3.69</v>
      </c>
      <c r="H92" s="85" t="s">
        <v>122</v>
      </c>
      <c r="I92" s="86">
        <v>4.8000000000000001E-2</v>
      </c>
      <c r="J92" s="86">
        <v>4.8499999999999995E-2</v>
      </c>
      <c r="K92" s="82">
        <v>1294000</v>
      </c>
      <c r="L92" s="84">
        <v>113.555736</v>
      </c>
      <c r="M92" s="82">
        <v>1469.4112299999999</v>
      </c>
      <c r="N92" s="99"/>
      <c r="O92" s="83">
        <f t="shared" si="1"/>
        <v>2.0435838289916311E-2</v>
      </c>
      <c r="P92" s="83">
        <f>M92/'סכום נכסי הקרן'!$C$42</f>
        <v>5.6691876728376051E-3</v>
      </c>
    </row>
    <row r="93" spans="2:16">
      <c r="B93" s="75" t="s">
        <v>1049</v>
      </c>
      <c r="C93" s="99">
        <v>71116727</v>
      </c>
      <c r="D93" s="99" t="s">
        <v>214</v>
      </c>
      <c r="E93" s="99"/>
      <c r="F93" s="92">
        <v>40969</v>
      </c>
      <c r="G93" s="82">
        <v>3.7699999999999996</v>
      </c>
      <c r="H93" s="85" t="s">
        <v>122</v>
      </c>
      <c r="I93" s="86">
        <v>4.8000000000000001E-2</v>
      </c>
      <c r="J93" s="86">
        <v>4.8599999999999997E-2</v>
      </c>
      <c r="K93" s="82">
        <v>1425000</v>
      </c>
      <c r="L93" s="84">
        <v>113.084266</v>
      </c>
      <c r="M93" s="82">
        <v>1611.4507900000001</v>
      </c>
      <c r="N93" s="99"/>
      <c r="O93" s="83">
        <f t="shared" si="1"/>
        <v>2.241125362611928E-2</v>
      </c>
      <c r="P93" s="83">
        <f>M93/'סכום נכסי הקרן'!$C$42</f>
        <v>6.2171955457645586E-3</v>
      </c>
    </row>
    <row r="94" spans="2:16">
      <c r="B94" s="75" t="s">
        <v>1050</v>
      </c>
      <c r="C94" s="99">
        <v>87890</v>
      </c>
      <c r="D94" s="99" t="s">
        <v>214</v>
      </c>
      <c r="E94" s="99"/>
      <c r="F94" s="92">
        <v>41000</v>
      </c>
      <c r="G94" s="82">
        <v>3.85</v>
      </c>
      <c r="H94" s="85" t="s">
        <v>122</v>
      </c>
      <c r="I94" s="86">
        <v>4.8000000000000001E-2</v>
      </c>
      <c r="J94" s="86">
        <v>4.8599999999999997E-2</v>
      </c>
      <c r="K94" s="82">
        <v>1216000</v>
      </c>
      <c r="L94" s="84">
        <v>112.65445800000001</v>
      </c>
      <c r="M94" s="82">
        <v>1369.8782099999999</v>
      </c>
      <c r="N94" s="99"/>
      <c r="O94" s="83">
        <f t="shared" si="1"/>
        <v>1.9051582705298921E-2</v>
      </c>
      <c r="P94" s="83">
        <f>M94/'סכום נכסי הקרן'!$C$42</f>
        <v>5.2851757920897632E-3</v>
      </c>
    </row>
    <row r="95" spans="2:16">
      <c r="B95" s="75" t="s">
        <v>1051</v>
      </c>
      <c r="C95" s="99">
        <v>71121438</v>
      </c>
      <c r="D95" s="99" t="s">
        <v>214</v>
      </c>
      <c r="E95" s="99"/>
      <c r="F95" s="92">
        <v>41640</v>
      </c>
      <c r="G95" s="82">
        <v>5.17</v>
      </c>
      <c r="H95" s="85" t="s">
        <v>122</v>
      </c>
      <c r="I95" s="86">
        <v>4.8000000000000001E-2</v>
      </c>
      <c r="J95" s="86">
        <v>4.8500000000000008E-2</v>
      </c>
      <c r="K95" s="82">
        <v>18000</v>
      </c>
      <c r="L95" s="84">
        <v>110.26944399999999</v>
      </c>
      <c r="M95" s="82">
        <v>19.848500000000001</v>
      </c>
      <c r="N95" s="99"/>
      <c r="O95" s="83">
        <f t="shared" si="1"/>
        <v>2.7604303547986629E-4</v>
      </c>
      <c r="P95" s="83">
        <f>M95/'סכום נכסי הקרן'!$C$42</f>
        <v>7.6578203042804572E-5</v>
      </c>
    </row>
    <row r="96" spans="2:16">
      <c r="B96" s="108"/>
      <c r="C96" s="108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</row>
    <row r="97" spans="2:16">
      <c r="B97" s="108"/>
      <c r="C97" s="108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</row>
    <row r="98" spans="2:16">
      <c r="B98" s="108"/>
      <c r="C98" s="108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</row>
    <row r="99" spans="2:16">
      <c r="B99" s="116" t="s">
        <v>105</v>
      </c>
      <c r="C99" s="108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</row>
    <row r="100" spans="2:16">
      <c r="B100" s="116" t="s">
        <v>185</v>
      </c>
      <c r="C100" s="108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</row>
    <row r="101" spans="2:16">
      <c r="B101" s="116" t="s">
        <v>193</v>
      </c>
      <c r="C101" s="108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</row>
    <row r="102" spans="2:16">
      <c r="B102" s="108"/>
      <c r="C102" s="108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</row>
    <row r="103" spans="2:16">
      <c r="B103" s="108"/>
      <c r="C103" s="108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</row>
    <row r="104" spans="2:16">
      <c r="B104" s="108"/>
      <c r="C104" s="108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</row>
    <row r="105" spans="2:16">
      <c r="B105" s="108"/>
      <c r="C105" s="108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</row>
    <row r="106" spans="2:16">
      <c r="B106" s="108"/>
      <c r="C106" s="108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</row>
    <row r="107" spans="2:16">
      <c r="B107" s="108"/>
      <c r="C107" s="108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</row>
    <row r="108" spans="2:16">
      <c r="B108" s="108"/>
      <c r="C108" s="108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</row>
    <row r="109" spans="2:16">
      <c r="B109" s="108"/>
      <c r="C109" s="108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</row>
    <row r="110" spans="2:16">
      <c r="B110" s="108"/>
      <c r="C110" s="108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</row>
    <row r="111" spans="2:16">
      <c r="B111" s="108"/>
      <c r="C111" s="108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</row>
    <row r="112" spans="2:16">
      <c r="B112" s="108"/>
      <c r="C112" s="108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</row>
    <row r="113" spans="2:16">
      <c r="B113" s="108"/>
      <c r="C113" s="108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</row>
    <row r="114" spans="2:16">
      <c r="B114" s="108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</row>
    <row r="115" spans="2:16">
      <c r="B115" s="108"/>
      <c r="C115" s="108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</row>
    <row r="116" spans="2:16">
      <c r="B116" s="108"/>
      <c r="C116" s="108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</row>
    <row r="117" spans="2:16">
      <c r="B117" s="108"/>
      <c r="C117" s="108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</row>
    <row r="118" spans="2:16">
      <c r="B118" s="108"/>
      <c r="C118" s="108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</row>
    <row r="119" spans="2:16">
      <c r="B119" s="108"/>
      <c r="C119" s="108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</row>
    <row r="120" spans="2:16">
      <c r="B120" s="108"/>
      <c r="C120" s="108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</row>
    <row r="121" spans="2:16">
      <c r="B121" s="108"/>
      <c r="C121" s="108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</row>
    <row r="122" spans="2:16">
      <c r="B122" s="108"/>
      <c r="C122" s="108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</row>
    <row r="123" spans="2:16">
      <c r="B123" s="108"/>
      <c r="C123" s="108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</row>
    <row r="124" spans="2:16">
      <c r="B124" s="108"/>
      <c r="C124" s="108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</row>
    <row r="125" spans="2:16">
      <c r="B125" s="108"/>
      <c r="C125" s="108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</row>
    <row r="126" spans="2:16">
      <c r="B126" s="108"/>
      <c r="C126" s="108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</row>
    <row r="127" spans="2:16">
      <c r="B127" s="108"/>
      <c r="C127" s="108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</row>
    <row r="128" spans="2:16">
      <c r="B128" s="108"/>
      <c r="C128" s="108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</row>
    <row r="129" spans="2:16">
      <c r="B129" s="108"/>
      <c r="C129" s="108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</row>
    <row r="130" spans="2:16">
      <c r="B130" s="108"/>
      <c r="C130" s="108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</row>
    <row r="131" spans="2:16">
      <c r="B131" s="108"/>
      <c r="C131" s="108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</row>
    <row r="132" spans="2:16">
      <c r="B132" s="108"/>
      <c r="C132" s="108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</row>
    <row r="133" spans="2:16">
      <c r="B133" s="108"/>
      <c r="C133" s="108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</row>
    <row r="134" spans="2:16">
      <c r="B134" s="108"/>
      <c r="C134" s="108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</row>
    <row r="135" spans="2:16">
      <c r="B135" s="108"/>
      <c r="C135" s="108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</row>
    <row r="136" spans="2:16">
      <c r="B136" s="108"/>
      <c r="C136" s="108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</row>
    <row r="137" spans="2:16">
      <c r="B137" s="108"/>
      <c r="C137" s="108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</row>
    <row r="138" spans="2:16">
      <c r="B138" s="108"/>
      <c r="C138" s="108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</row>
    <row r="139" spans="2:16">
      <c r="B139" s="108"/>
      <c r="C139" s="108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</row>
    <row r="140" spans="2:16">
      <c r="B140" s="108"/>
      <c r="C140" s="108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</row>
    <row r="141" spans="2:16">
      <c r="B141" s="108"/>
      <c r="C141" s="108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</row>
    <row r="142" spans="2:16">
      <c r="B142" s="108"/>
      <c r="C142" s="108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</row>
    <row r="143" spans="2:16">
      <c r="B143" s="108"/>
      <c r="C143" s="108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</row>
    <row r="144" spans="2:16">
      <c r="B144" s="108"/>
      <c r="C144" s="108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</row>
    <row r="145" spans="2:16">
      <c r="B145" s="108"/>
      <c r="C145" s="108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</row>
    <row r="146" spans="2:16">
      <c r="B146" s="108"/>
      <c r="C146" s="108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</row>
    <row r="147" spans="2:16">
      <c r="B147" s="108"/>
      <c r="C147" s="108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</row>
    <row r="148" spans="2:16">
      <c r="B148" s="108"/>
      <c r="C148" s="108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</row>
    <row r="149" spans="2:16">
      <c r="B149" s="108"/>
      <c r="C149" s="108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</row>
    <row r="150" spans="2:16">
      <c r="B150" s="108"/>
      <c r="C150" s="108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</row>
    <row r="151" spans="2:16">
      <c r="B151" s="108"/>
      <c r="C151" s="108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</row>
    <row r="152" spans="2:16">
      <c r="B152" s="108"/>
      <c r="C152" s="108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</row>
    <row r="153" spans="2:16">
      <c r="B153" s="108"/>
      <c r="C153" s="108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</row>
    <row r="154" spans="2:16">
      <c r="B154" s="108"/>
      <c r="C154" s="108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</row>
    <row r="155" spans="2:16">
      <c r="B155" s="108"/>
      <c r="C155" s="108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</row>
    <row r="156" spans="2:16">
      <c r="B156" s="108"/>
      <c r="C156" s="108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</row>
    <row r="157" spans="2:16">
      <c r="B157" s="108"/>
      <c r="C157" s="108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</row>
    <row r="158" spans="2:16">
      <c r="B158" s="108"/>
      <c r="C158" s="108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</row>
    <row r="159" spans="2:16">
      <c r="B159" s="108"/>
      <c r="C159" s="108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</row>
    <row r="160" spans="2:16">
      <c r="B160" s="108"/>
      <c r="C160" s="108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</row>
    <row r="161" spans="2:16">
      <c r="B161" s="108"/>
      <c r="C161" s="108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</row>
    <row r="162" spans="2:16">
      <c r="B162" s="108"/>
      <c r="C162" s="108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</row>
    <row r="163" spans="2:16">
      <c r="B163" s="108"/>
      <c r="C163" s="108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</row>
    <row r="164" spans="2:16">
      <c r="B164" s="108"/>
      <c r="C164" s="108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</row>
    <row r="165" spans="2:16">
      <c r="B165" s="108"/>
      <c r="C165" s="108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</row>
    <row r="166" spans="2:16">
      <c r="B166" s="108"/>
      <c r="C166" s="108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</row>
    <row r="167" spans="2:16">
      <c r="B167" s="108"/>
      <c r="C167" s="108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</row>
    <row r="168" spans="2:16">
      <c r="B168" s="108"/>
      <c r="C168" s="108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</row>
    <row r="169" spans="2:16">
      <c r="B169" s="108"/>
      <c r="C169" s="108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</row>
    <row r="170" spans="2:16">
      <c r="B170" s="108"/>
      <c r="C170" s="108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</row>
    <row r="171" spans="2:16">
      <c r="B171" s="108"/>
      <c r="C171" s="108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</row>
    <row r="172" spans="2:16">
      <c r="B172" s="108"/>
      <c r="C172" s="108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</row>
    <row r="173" spans="2:16">
      <c r="B173" s="108"/>
      <c r="C173" s="108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</row>
    <row r="174" spans="2:16">
      <c r="B174" s="108"/>
      <c r="C174" s="108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</row>
    <row r="175" spans="2:16">
      <c r="B175" s="108"/>
      <c r="C175" s="108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</row>
    <row r="176" spans="2:16">
      <c r="B176" s="108"/>
      <c r="C176" s="108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</row>
    <row r="177" spans="2:16">
      <c r="B177" s="108"/>
      <c r="C177" s="108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</row>
    <row r="178" spans="2:16">
      <c r="B178" s="108"/>
      <c r="C178" s="108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</row>
    <row r="179" spans="2:16">
      <c r="B179" s="108"/>
      <c r="C179" s="108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</row>
    <row r="180" spans="2:16">
      <c r="B180" s="108"/>
      <c r="C180" s="108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</row>
    <row r="181" spans="2:16">
      <c r="B181" s="108"/>
      <c r="C181" s="108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</row>
    <row r="182" spans="2:16">
      <c r="B182" s="108"/>
      <c r="C182" s="108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</row>
    <row r="183" spans="2:16">
      <c r="B183" s="108"/>
      <c r="C183" s="108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</row>
    <row r="184" spans="2:16">
      <c r="B184" s="108"/>
      <c r="C184" s="108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</row>
    <row r="185" spans="2:16">
      <c r="B185" s="108"/>
      <c r="C185" s="108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</row>
    <row r="186" spans="2:16">
      <c r="B186" s="108"/>
      <c r="C186" s="108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</row>
    <row r="187" spans="2:16">
      <c r="B187" s="108"/>
      <c r="C187" s="108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</row>
    <row r="188" spans="2:16">
      <c r="B188" s="108"/>
      <c r="C188" s="108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</row>
    <row r="189" spans="2:16">
      <c r="B189" s="108"/>
      <c r="C189" s="108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</row>
    <row r="190" spans="2:16">
      <c r="B190" s="108"/>
      <c r="C190" s="108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</row>
    <row r="191" spans="2:16">
      <c r="B191" s="108"/>
      <c r="C191" s="108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</row>
    <row r="192" spans="2:16">
      <c r="B192" s="108"/>
      <c r="C192" s="108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</row>
    <row r="193" spans="2:16">
      <c r="B193" s="108"/>
      <c r="C193" s="108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</row>
    <row r="194" spans="2:16">
      <c r="B194" s="108"/>
      <c r="C194" s="108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</row>
    <row r="195" spans="2:16">
      <c r="B195" s="108"/>
      <c r="C195" s="108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</row>
    <row r="196" spans="2:16">
      <c r="B196" s="108"/>
      <c r="C196" s="108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</row>
    <row r="197" spans="2:16">
      <c r="B197" s="108"/>
      <c r="C197" s="108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</row>
    <row r="198" spans="2:16">
      <c r="B198" s="108"/>
      <c r="C198" s="108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</row>
    <row r="199" spans="2:16">
      <c r="B199" s="108"/>
      <c r="C199" s="108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</row>
    <row r="200" spans="2:16">
      <c r="B200" s="108"/>
      <c r="C200" s="108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</row>
    <row r="201" spans="2:16">
      <c r="B201" s="108"/>
      <c r="C201" s="108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</row>
    <row r="202" spans="2:16">
      <c r="B202" s="108"/>
      <c r="C202" s="108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</row>
    <row r="203" spans="2:16">
      <c r="B203" s="108"/>
      <c r="C203" s="108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</row>
    <row r="204" spans="2:16">
      <c r="B204" s="108"/>
      <c r="C204" s="108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</row>
    <row r="205" spans="2:16">
      <c r="B205" s="108"/>
      <c r="C205" s="108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</row>
    <row r="206" spans="2:16">
      <c r="B206" s="108"/>
      <c r="C206" s="108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</row>
    <row r="207" spans="2:16">
      <c r="B207" s="108"/>
      <c r="C207" s="108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</row>
    <row r="208" spans="2:16">
      <c r="B208" s="108"/>
      <c r="C208" s="108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</row>
    <row r="209" spans="2:16">
      <c r="B209" s="108"/>
      <c r="C209" s="108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</row>
    <row r="210" spans="2:16">
      <c r="B210" s="108"/>
      <c r="C210" s="108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</row>
    <row r="211" spans="2:16">
      <c r="B211" s="108"/>
      <c r="C211" s="108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</row>
    <row r="212" spans="2:16">
      <c r="B212" s="108"/>
      <c r="C212" s="108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</row>
    <row r="213" spans="2:16">
      <c r="B213" s="108"/>
      <c r="C213" s="108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</row>
    <row r="214" spans="2:16">
      <c r="B214" s="108"/>
      <c r="C214" s="108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</row>
    <row r="215" spans="2:16">
      <c r="B215" s="108"/>
      <c r="C215" s="108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</row>
    <row r="216" spans="2:16">
      <c r="B216" s="108"/>
      <c r="C216" s="108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</row>
    <row r="217" spans="2:16">
      <c r="B217" s="108"/>
      <c r="C217" s="108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</row>
    <row r="218" spans="2:16">
      <c r="B218" s="108"/>
      <c r="C218" s="108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</row>
    <row r="219" spans="2:16">
      <c r="B219" s="108"/>
      <c r="C219" s="108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</row>
    <row r="220" spans="2:16">
      <c r="B220" s="108"/>
      <c r="C220" s="108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</row>
    <row r="221" spans="2:16">
      <c r="B221" s="108"/>
      <c r="C221" s="108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</row>
    <row r="222" spans="2:16">
      <c r="B222" s="108"/>
      <c r="C222" s="108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</row>
    <row r="223" spans="2:16">
      <c r="B223" s="108"/>
      <c r="C223" s="108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</row>
    <row r="224" spans="2:16">
      <c r="B224" s="108"/>
      <c r="C224" s="108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</row>
    <row r="225" spans="2:16">
      <c r="B225" s="108"/>
      <c r="C225" s="108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</row>
    <row r="226" spans="2:16">
      <c r="B226" s="108"/>
      <c r="C226" s="108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</row>
    <row r="227" spans="2:16">
      <c r="B227" s="108"/>
      <c r="C227" s="108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</row>
    <row r="228" spans="2:16">
      <c r="B228" s="108"/>
      <c r="C228" s="108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</row>
    <row r="229" spans="2:16">
      <c r="B229" s="108"/>
      <c r="C229" s="108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</row>
    <row r="230" spans="2:16">
      <c r="B230" s="108"/>
      <c r="C230" s="108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</row>
    <row r="231" spans="2:16">
      <c r="B231" s="108"/>
      <c r="C231" s="108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</row>
    <row r="232" spans="2:16">
      <c r="B232" s="108"/>
      <c r="C232" s="108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</row>
    <row r="233" spans="2:16">
      <c r="B233" s="108"/>
      <c r="C233" s="108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</row>
    <row r="234" spans="2:16">
      <c r="B234" s="108"/>
      <c r="C234" s="108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</row>
    <row r="235" spans="2:16">
      <c r="B235" s="108"/>
      <c r="C235" s="108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</row>
    <row r="236" spans="2:16">
      <c r="B236" s="108"/>
      <c r="C236" s="108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</row>
    <row r="237" spans="2:16">
      <c r="B237" s="108"/>
      <c r="C237" s="108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</row>
    <row r="238" spans="2:16">
      <c r="B238" s="108"/>
      <c r="C238" s="108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</row>
    <row r="239" spans="2:16">
      <c r="B239" s="108"/>
      <c r="C239" s="108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</row>
    <row r="240" spans="2:16">
      <c r="B240" s="108"/>
      <c r="C240" s="108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</row>
    <row r="241" spans="2:16">
      <c r="B241" s="108"/>
      <c r="C241" s="108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</row>
    <row r="242" spans="2:16">
      <c r="B242" s="108"/>
      <c r="C242" s="108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</row>
    <row r="243" spans="2:16">
      <c r="B243" s="108"/>
      <c r="C243" s="108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</row>
    <row r="244" spans="2:16">
      <c r="B244" s="108"/>
      <c r="C244" s="108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</row>
    <row r="245" spans="2:16">
      <c r="B245" s="108"/>
      <c r="C245" s="108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</row>
    <row r="246" spans="2:16">
      <c r="B246" s="108"/>
      <c r="C246" s="108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</row>
    <row r="247" spans="2:16">
      <c r="B247" s="108"/>
      <c r="C247" s="108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</row>
    <row r="248" spans="2:16">
      <c r="B248" s="108"/>
      <c r="C248" s="108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</row>
    <row r="249" spans="2:16">
      <c r="B249" s="108"/>
      <c r="C249" s="108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</row>
    <row r="250" spans="2:16">
      <c r="B250" s="108"/>
      <c r="C250" s="108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</row>
    <row r="251" spans="2:16">
      <c r="B251" s="108"/>
      <c r="C251" s="108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</row>
    <row r="252" spans="2:16">
      <c r="B252" s="108"/>
      <c r="C252" s="108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</row>
    <row r="253" spans="2:16">
      <c r="B253" s="108"/>
      <c r="C253" s="108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</row>
    <row r="254" spans="2:16">
      <c r="B254" s="108"/>
      <c r="C254" s="108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</row>
    <row r="255" spans="2:16">
      <c r="B255" s="108"/>
      <c r="C255" s="108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</row>
    <row r="256" spans="2:16">
      <c r="B256" s="108"/>
      <c r="C256" s="108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</row>
    <row r="257" spans="2:16">
      <c r="B257" s="108"/>
      <c r="C257" s="108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</row>
    <row r="258" spans="2:16">
      <c r="B258" s="108"/>
      <c r="C258" s="108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</row>
    <row r="259" spans="2:16">
      <c r="B259" s="108"/>
      <c r="C259" s="108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</row>
    <row r="260" spans="2:16">
      <c r="B260" s="108"/>
      <c r="C260" s="108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</row>
    <row r="261" spans="2:16">
      <c r="B261" s="108"/>
      <c r="C261" s="108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</row>
    <row r="262" spans="2:16">
      <c r="B262" s="108"/>
      <c r="C262" s="108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</row>
    <row r="263" spans="2:16">
      <c r="B263" s="108"/>
      <c r="C263" s="108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</row>
    <row r="264" spans="2:16">
      <c r="B264" s="108"/>
      <c r="C264" s="108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</row>
    <row r="265" spans="2:16">
      <c r="B265" s="108"/>
      <c r="C265" s="108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</row>
    <row r="266" spans="2:16">
      <c r="B266" s="108"/>
      <c r="C266" s="108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</row>
    <row r="267" spans="2:16">
      <c r="B267" s="108"/>
      <c r="C267" s="108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</row>
    <row r="268" spans="2:16">
      <c r="B268" s="108"/>
      <c r="C268" s="108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</row>
    <row r="269" spans="2:16">
      <c r="B269" s="108"/>
      <c r="C269" s="108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</row>
    <row r="270" spans="2:16">
      <c r="B270" s="108"/>
      <c r="C270" s="108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</row>
    <row r="271" spans="2:16">
      <c r="B271" s="108"/>
      <c r="C271" s="108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</row>
    <row r="272" spans="2:16">
      <c r="B272" s="108"/>
      <c r="C272" s="108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</row>
    <row r="273" spans="2:16">
      <c r="B273" s="108"/>
      <c r="C273" s="108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</row>
    <row r="274" spans="2:16">
      <c r="B274" s="108"/>
      <c r="C274" s="108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</row>
    <row r="275" spans="2:16">
      <c r="B275" s="108"/>
      <c r="C275" s="108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</row>
    <row r="276" spans="2:16">
      <c r="B276" s="108"/>
      <c r="C276" s="108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</row>
    <row r="277" spans="2:16">
      <c r="B277" s="108"/>
      <c r="C277" s="108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</row>
    <row r="278" spans="2:16">
      <c r="B278" s="108"/>
      <c r="C278" s="108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</row>
    <row r="279" spans="2:16">
      <c r="B279" s="108"/>
      <c r="C279" s="108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</row>
    <row r="280" spans="2:16">
      <c r="B280" s="108"/>
      <c r="C280" s="108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</row>
    <row r="281" spans="2:16">
      <c r="B281" s="108"/>
      <c r="C281" s="108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</row>
    <row r="282" spans="2:16">
      <c r="B282" s="108"/>
      <c r="C282" s="108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</row>
    <row r="283" spans="2:16">
      <c r="B283" s="108"/>
      <c r="C283" s="108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</row>
    <row r="284" spans="2:16">
      <c r="B284" s="108"/>
      <c r="C284" s="108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</row>
    <row r="285" spans="2:16">
      <c r="B285" s="108"/>
      <c r="C285" s="108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</row>
    <row r="286" spans="2:16">
      <c r="B286" s="108"/>
      <c r="C286" s="108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</row>
    <row r="287" spans="2:16">
      <c r="B287" s="108"/>
      <c r="C287" s="108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</row>
    <row r="288" spans="2:16">
      <c r="B288" s="108"/>
      <c r="C288" s="108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</row>
    <row r="289" spans="2:16">
      <c r="B289" s="108"/>
      <c r="C289" s="108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</row>
    <row r="290" spans="2:16">
      <c r="B290" s="108"/>
      <c r="C290" s="108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</row>
    <row r="291" spans="2:16">
      <c r="B291" s="108"/>
      <c r="C291" s="108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</row>
    <row r="292" spans="2:16">
      <c r="B292" s="108"/>
      <c r="C292" s="108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</row>
    <row r="293" spans="2:16">
      <c r="B293" s="108"/>
      <c r="C293" s="108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</row>
    <row r="294" spans="2:16">
      <c r="B294" s="108"/>
      <c r="C294" s="108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</row>
    <row r="295" spans="2:16">
      <c r="B295" s="108"/>
      <c r="C295" s="108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</row>
    <row r="296" spans="2:16">
      <c r="B296" s="108"/>
      <c r="C296" s="108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</row>
    <row r="297" spans="2:16">
      <c r="B297" s="108"/>
      <c r="C297" s="108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</row>
    <row r="298" spans="2:16">
      <c r="B298" s="108"/>
      <c r="C298" s="108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</row>
    <row r="299" spans="2:16">
      <c r="B299" s="108"/>
      <c r="C299" s="108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</row>
    <row r="300" spans="2:16">
      <c r="B300" s="108"/>
      <c r="C300" s="108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</row>
    <row r="301" spans="2:16">
      <c r="B301" s="108"/>
      <c r="C301" s="108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</row>
    <row r="302" spans="2:16">
      <c r="B302" s="108"/>
      <c r="C302" s="108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</row>
    <row r="303" spans="2:16">
      <c r="B303" s="108"/>
      <c r="C303" s="108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</row>
    <row r="304" spans="2:16">
      <c r="B304" s="108"/>
      <c r="C304" s="108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</row>
    <row r="305" spans="2:16">
      <c r="B305" s="108"/>
      <c r="C305" s="108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</row>
    <row r="306" spans="2:16">
      <c r="B306" s="108"/>
      <c r="C306" s="108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</row>
    <row r="307" spans="2:16">
      <c r="B307" s="108"/>
      <c r="C307" s="108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</row>
    <row r="308" spans="2:16">
      <c r="B308" s="108"/>
      <c r="C308" s="108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</row>
    <row r="309" spans="2:16">
      <c r="B309" s="108"/>
      <c r="C309" s="108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</row>
    <row r="310" spans="2:16">
      <c r="B310" s="108"/>
      <c r="C310" s="108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</row>
    <row r="311" spans="2:16">
      <c r="B311" s="108"/>
      <c r="C311" s="108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</row>
    <row r="312" spans="2:16">
      <c r="B312" s="108"/>
      <c r="C312" s="108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</row>
    <row r="313" spans="2:16">
      <c r="B313" s="108"/>
      <c r="C313" s="108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</row>
    <row r="314" spans="2:16">
      <c r="B314" s="108"/>
      <c r="C314" s="108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</row>
    <row r="315" spans="2:16">
      <c r="B315" s="108"/>
      <c r="C315" s="108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</row>
    <row r="316" spans="2:16">
      <c r="B316" s="108"/>
      <c r="C316" s="108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</row>
    <row r="317" spans="2:16">
      <c r="B317" s="108"/>
      <c r="C317" s="108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</row>
    <row r="318" spans="2:16">
      <c r="B318" s="108"/>
      <c r="C318" s="108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</row>
    <row r="319" spans="2:16">
      <c r="B319" s="108"/>
      <c r="C319" s="108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</row>
    <row r="320" spans="2:16">
      <c r="B320" s="108"/>
      <c r="C320" s="108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</row>
    <row r="321" spans="2:16">
      <c r="B321" s="108"/>
      <c r="C321" s="108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</row>
    <row r="322" spans="2:16">
      <c r="B322" s="108"/>
      <c r="C322" s="108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</row>
    <row r="323" spans="2:16">
      <c r="B323" s="108"/>
      <c r="C323" s="108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</row>
    <row r="324" spans="2:16">
      <c r="B324" s="108"/>
      <c r="C324" s="108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</row>
    <row r="325" spans="2:16">
      <c r="B325" s="108"/>
      <c r="C325" s="108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</row>
    <row r="326" spans="2:16">
      <c r="B326" s="108"/>
      <c r="C326" s="108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</row>
    <row r="327" spans="2:16">
      <c r="B327" s="108"/>
      <c r="C327" s="108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</row>
    <row r="328" spans="2:16">
      <c r="B328" s="108"/>
      <c r="C328" s="108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</row>
    <row r="329" spans="2:16">
      <c r="B329" s="108"/>
      <c r="C329" s="108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</row>
    <row r="330" spans="2:16">
      <c r="B330" s="108"/>
      <c r="C330" s="108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</row>
    <row r="331" spans="2:16">
      <c r="B331" s="108"/>
      <c r="C331" s="108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</row>
    <row r="332" spans="2:16">
      <c r="B332" s="108"/>
      <c r="C332" s="108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</row>
    <row r="333" spans="2:16">
      <c r="B333" s="108"/>
      <c r="C333" s="108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</row>
    <row r="334" spans="2:16">
      <c r="B334" s="108"/>
      <c r="C334" s="108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</row>
    <row r="335" spans="2:16">
      <c r="B335" s="108"/>
      <c r="C335" s="108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</row>
    <row r="336" spans="2:16">
      <c r="B336" s="108"/>
      <c r="C336" s="108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</row>
    <row r="337" spans="2:16">
      <c r="B337" s="108"/>
      <c r="C337" s="108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</row>
    <row r="338" spans="2:16">
      <c r="B338" s="108"/>
      <c r="C338" s="108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</row>
    <row r="339" spans="2:16">
      <c r="B339" s="108"/>
      <c r="C339" s="108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</row>
    <row r="340" spans="2:16">
      <c r="B340" s="108"/>
      <c r="C340" s="108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</row>
    <row r="341" spans="2:16">
      <c r="B341" s="108"/>
      <c r="C341" s="108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</row>
    <row r="342" spans="2:16">
      <c r="B342" s="108"/>
      <c r="C342" s="108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</row>
    <row r="343" spans="2:16">
      <c r="B343" s="108"/>
      <c r="C343" s="108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</row>
    <row r="344" spans="2:16">
      <c r="B344" s="108"/>
      <c r="C344" s="108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</row>
    <row r="345" spans="2:16">
      <c r="B345" s="108"/>
      <c r="C345" s="108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</row>
    <row r="346" spans="2:16">
      <c r="B346" s="108"/>
      <c r="C346" s="108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</row>
    <row r="347" spans="2:16">
      <c r="B347" s="108"/>
      <c r="C347" s="108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</row>
    <row r="348" spans="2:16">
      <c r="B348" s="108"/>
      <c r="C348" s="108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</row>
    <row r="349" spans="2:16">
      <c r="B349" s="108"/>
      <c r="C349" s="108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</row>
    <row r="350" spans="2:16">
      <c r="B350" s="108"/>
      <c r="C350" s="108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</row>
    <row r="351" spans="2:16">
      <c r="B351" s="108"/>
      <c r="C351" s="108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</row>
    <row r="352" spans="2:16">
      <c r="B352" s="108"/>
      <c r="C352" s="108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</row>
    <row r="353" spans="2:16">
      <c r="B353" s="108"/>
      <c r="C353" s="108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</row>
    <row r="354" spans="2:16">
      <c r="B354" s="108"/>
      <c r="C354" s="108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</row>
    <row r="355" spans="2:16">
      <c r="B355" s="108"/>
      <c r="C355" s="108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</row>
    <row r="356" spans="2:16">
      <c r="B356" s="108"/>
      <c r="C356" s="108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</row>
    <row r="357" spans="2:16">
      <c r="B357" s="108"/>
      <c r="C357" s="108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</row>
    <row r="358" spans="2:16">
      <c r="B358" s="108"/>
      <c r="C358" s="108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</row>
    <row r="359" spans="2:16">
      <c r="B359" s="108"/>
      <c r="C359" s="108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</row>
    <row r="360" spans="2:16">
      <c r="B360" s="108"/>
      <c r="C360" s="108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</row>
    <row r="361" spans="2:16">
      <c r="B361" s="108"/>
      <c r="C361" s="108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</row>
    <row r="362" spans="2:16">
      <c r="B362" s="108"/>
      <c r="C362" s="108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</row>
    <row r="363" spans="2:16">
      <c r="B363" s="108"/>
      <c r="C363" s="108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</row>
    <row r="364" spans="2:16">
      <c r="B364" s="108"/>
      <c r="C364" s="108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</row>
    <row r="365" spans="2:16">
      <c r="B365" s="108"/>
      <c r="C365" s="108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</row>
    <row r="366" spans="2:16">
      <c r="B366" s="108"/>
      <c r="C366" s="108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</row>
    <row r="367" spans="2:16">
      <c r="B367" s="108"/>
      <c r="C367" s="108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</row>
    <row r="368" spans="2:16">
      <c r="B368" s="108"/>
      <c r="C368" s="108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</row>
    <row r="369" spans="2:16">
      <c r="B369" s="108"/>
      <c r="C369" s="108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</row>
    <row r="370" spans="2:16">
      <c r="B370" s="108"/>
      <c r="C370" s="108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</row>
    <row r="371" spans="2:16">
      <c r="B371" s="108"/>
      <c r="C371" s="108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</row>
    <row r="372" spans="2:16">
      <c r="B372" s="108"/>
      <c r="C372" s="108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</row>
    <row r="373" spans="2:16">
      <c r="B373" s="108"/>
      <c r="C373" s="108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</row>
    <row r="374" spans="2:16">
      <c r="B374" s="108"/>
      <c r="C374" s="108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</row>
    <row r="375" spans="2:16">
      <c r="B375" s="108"/>
      <c r="C375" s="108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</row>
    <row r="376" spans="2:16">
      <c r="B376" s="108"/>
      <c r="C376" s="108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</row>
    <row r="377" spans="2:16">
      <c r="B377" s="108"/>
      <c r="C377" s="108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</row>
    <row r="378" spans="2:16">
      <c r="B378" s="108"/>
      <c r="C378" s="108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</row>
    <row r="379" spans="2:16">
      <c r="B379" s="108"/>
      <c r="C379" s="108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</row>
    <row r="380" spans="2:16">
      <c r="B380" s="108"/>
      <c r="C380" s="108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</row>
    <row r="381" spans="2:16">
      <c r="B381" s="108"/>
      <c r="C381" s="108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</row>
    <row r="382" spans="2:16">
      <c r="B382" s="108"/>
      <c r="C382" s="108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</row>
    <row r="383" spans="2:16">
      <c r="B383" s="108"/>
      <c r="C383" s="108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</row>
    <row r="384" spans="2:16">
      <c r="B384" s="108"/>
      <c r="C384" s="108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</row>
    <row r="385" spans="2:16">
      <c r="B385" s="108"/>
      <c r="C385" s="108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</row>
    <row r="386" spans="2:16">
      <c r="B386" s="108"/>
      <c r="C386" s="108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</row>
    <row r="387" spans="2:16">
      <c r="B387" s="108"/>
      <c r="C387" s="108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</row>
    <row r="388" spans="2:16">
      <c r="B388" s="108"/>
      <c r="C388" s="108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</row>
    <row r="389" spans="2:16">
      <c r="B389" s="108"/>
      <c r="C389" s="108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</row>
    <row r="390" spans="2:16">
      <c r="B390" s="108"/>
      <c r="C390" s="108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</row>
    <row r="391" spans="2:16">
      <c r="B391" s="108"/>
      <c r="C391" s="108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</row>
    <row r="392" spans="2:16">
      <c r="B392" s="108"/>
      <c r="C392" s="108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</row>
    <row r="393" spans="2:16">
      <c r="B393" s="108"/>
      <c r="C393" s="108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</row>
    <row r="394" spans="2:16">
      <c r="B394" s="108"/>
      <c r="C394" s="108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</row>
    <row r="395" spans="2:16">
      <c r="B395" s="108"/>
      <c r="C395" s="108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</row>
    <row r="396" spans="2:16">
      <c r="B396" s="108"/>
      <c r="C396" s="108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</row>
    <row r="397" spans="2:16">
      <c r="B397" s="108"/>
      <c r="C397" s="108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</row>
    <row r="398" spans="2:16">
      <c r="B398" s="108"/>
      <c r="C398" s="108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</row>
    <row r="399" spans="2:16">
      <c r="B399" s="108"/>
      <c r="C399" s="108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</row>
    <row r="400" spans="2:16">
      <c r="B400" s="108"/>
      <c r="C400" s="108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</row>
    <row r="401" spans="2:16">
      <c r="B401" s="108"/>
      <c r="C401" s="108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</row>
    <row r="402" spans="2:16">
      <c r="B402" s="108"/>
      <c r="C402" s="108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</row>
    <row r="403" spans="2:16">
      <c r="B403" s="108"/>
      <c r="C403" s="108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</row>
    <row r="404" spans="2:16">
      <c r="B404" s="108"/>
      <c r="C404" s="108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</row>
    <row r="405" spans="2:16">
      <c r="B405" s="108"/>
      <c r="C405" s="108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</row>
    <row r="406" spans="2:16">
      <c r="B406" s="108"/>
      <c r="C406" s="108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</row>
    <row r="407" spans="2:16">
      <c r="B407" s="108"/>
      <c r="C407" s="108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</row>
    <row r="408" spans="2:16">
      <c r="B408" s="108"/>
      <c r="C408" s="108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</row>
    <row r="409" spans="2:16">
      <c r="B409" s="108"/>
      <c r="C409" s="108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</row>
    <row r="410" spans="2:16">
      <c r="B410" s="108"/>
      <c r="C410" s="108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</row>
    <row r="411" spans="2:16">
      <c r="B411" s="108"/>
      <c r="C411" s="108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</row>
    <row r="412" spans="2:16">
      <c r="B412" s="108"/>
      <c r="C412" s="108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</row>
    <row r="413" spans="2:16">
      <c r="B413" s="108"/>
      <c r="C413" s="108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</row>
    <row r="414" spans="2:16">
      <c r="B414" s="108"/>
      <c r="C414" s="108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</row>
    <row r="415" spans="2:16">
      <c r="B415" s="108"/>
      <c r="C415" s="108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</row>
    <row r="416" spans="2:16">
      <c r="B416" s="108"/>
      <c r="C416" s="108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</row>
    <row r="417" spans="2:16">
      <c r="B417" s="108"/>
      <c r="C417" s="108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</row>
    <row r="418" spans="2:16">
      <c r="B418" s="108"/>
      <c r="C418" s="108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</row>
    <row r="419" spans="2:16">
      <c r="B419" s="108"/>
      <c r="C419" s="108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</row>
    <row r="420" spans="2:16">
      <c r="B420" s="108"/>
      <c r="C420" s="108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</row>
    <row r="421" spans="2:16">
      <c r="B421" s="108"/>
      <c r="C421" s="108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</row>
    <row r="422" spans="2:16">
      <c r="B422" s="108"/>
      <c r="C422" s="108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</row>
    <row r="423" spans="2:16">
      <c r="B423" s="108"/>
      <c r="C423" s="108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</row>
    <row r="424" spans="2:16">
      <c r="B424" s="108"/>
      <c r="C424" s="108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</row>
    <row r="425" spans="2:16">
      <c r="B425" s="108"/>
      <c r="C425" s="108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</row>
    <row r="426" spans="2:16">
      <c r="B426" s="108"/>
      <c r="C426" s="108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</row>
    <row r="427" spans="2:16">
      <c r="B427" s="108"/>
      <c r="C427" s="108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</row>
    <row r="428" spans="2:16">
      <c r="B428" s="108"/>
      <c r="C428" s="108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</row>
    <row r="429" spans="2:16">
      <c r="B429" s="108"/>
      <c r="C429" s="108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</row>
    <row r="430" spans="2:16">
      <c r="B430" s="108"/>
      <c r="C430" s="108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</row>
    <row r="431" spans="2:16">
      <c r="B431" s="108"/>
      <c r="C431" s="108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</row>
    <row r="432" spans="2:16">
      <c r="B432" s="108"/>
      <c r="C432" s="108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</row>
    <row r="433" spans="2:16">
      <c r="B433" s="108"/>
      <c r="C433" s="108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</row>
    <row r="434" spans="2:16">
      <c r="B434" s="108"/>
      <c r="C434" s="108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</row>
    <row r="435" spans="2:16">
      <c r="B435" s="108"/>
      <c r="C435" s="108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</row>
    <row r="436" spans="2:16">
      <c r="B436" s="108"/>
      <c r="C436" s="108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</row>
    <row r="437" spans="2:16">
      <c r="B437" s="108"/>
      <c r="C437" s="108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</row>
    <row r="438" spans="2:16">
      <c r="B438" s="108"/>
      <c r="C438" s="108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</row>
    <row r="439" spans="2:16">
      <c r="B439" s="108"/>
      <c r="C439" s="108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</row>
    <row r="440" spans="2:16">
      <c r="B440" s="108"/>
      <c r="C440" s="108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</row>
    <row r="441" spans="2:16">
      <c r="B441" s="108"/>
      <c r="C441" s="108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</row>
    <row r="442" spans="2:16">
      <c r="B442" s="108"/>
      <c r="C442" s="108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</row>
    <row r="443" spans="2:16">
      <c r="B443" s="108"/>
      <c r="C443" s="108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</row>
    <row r="444" spans="2:16">
      <c r="B444" s="108"/>
      <c r="C444" s="108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</row>
    <row r="445" spans="2:16">
      <c r="B445" s="108"/>
      <c r="C445" s="108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</row>
    <row r="446" spans="2:16">
      <c r="B446" s="108"/>
      <c r="C446" s="108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</row>
    <row r="447" spans="2:16">
      <c r="B447" s="108"/>
      <c r="C447" s="108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</row>
    <row r="448" spans="2:16">
      <c r="B448" s="108"/>
      <c r="C448" s="108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</row>
    <row r="449" spans="2:16">
      <c r="B449" s="108"/>
      <c r="C449" s="108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</row>
    <row r="450" spans="2:16">
      <c r="B450" s="108"/>
      <c r="C450" s="108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</row>
    <row r="451" spans="2:16">
      <c r="B451" s="108"/>
      <c r="C451" s="108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</row>
    <row r="452" spans="2:16">
      <c r="B452" s="108"/>
      <c r="C452" s="108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</row>
  </sheetData>
  <sheetProtection sheet="1" objects="1" scenarios="1"/>
  <mergeCells count="2">
    <mergeCell ref="B6:P6"/>
    <mergeCell ref="B7:P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135</v>
      </c>
      <c r="C1" s="67" t="s" vm="1">
        <v>209</v>
      </c>
    </row>
    <row r="2" spans="2:19">
      <c r="B2" s="46" t="s">
        <v>134</v>
      </c>
      <c r="C2" s="67" t="s">
        <v>210</v>
      </c>
    </row>
    <row r="3" spans="2:19">
      <c r="B3" s="46" t="s">
        <v>136</v>
      </c>
      <c r="C3" s="67" t="s">
        <v>211</v>
      </c>
    </row>
    <row r="4" spans="2:19">
      <c r="B4" s="46" t="s">
        <v>137</v>
      </c>
      <c r="C4" s="67">
        <v>2144</v>
      </c>
    </row>
    <row r="6" spans="2:19" ht="26.25" customHeight="1">
      <c r="B6" s="145" t="s">
        <v>161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7"/>
    </row>
    <row r="7" spans="2:19" ht="26.25" customHeight="1">
      <c r="B7" s="145" t="s">
        <v>83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7"/>
    </row>
    <row r="8" spans="2:19" s="3" customFormat="1" ht="78.75">
      <c r="B8" s="21" t="s">
        <v>109</v>
      </c>
      <c r="C8" s="29" t="s">
        <v>43</v>
      </c>
      <c r="D8" s="29" t="s">
        <v>111</v>
      </c>
      <c r="E8" s="29" t="s">
        <v>110</v>
      </c>
      <c r="F8" s="29" t="s">
        <v>61</v>
      </c>
      <c r="G8" s="29" t="s">
        <v>14</v>
      </c>
      <c r="H8" s="29" t="s">
        <v>62</v>
      </c>
      <c r="I8" s="29" t="s">
        <v>97</v>
      </c>
      <c r="J8" s="29" t="s">
        <v>17</v>
      </c>
      <c r="K8" s="29" t="s">
        <v>96</v>
      </c>
      <c r="L8" s="29" t="s">
        <v>16</v>
      </c>
      <c r="M8" s="58" t="s">
        <v>18</v>
      </c>
      <c r="N8" s="29" t="s">
        <v>187</v>
      </c>
      <c r="O8" s="29" t="s">
        <v>186</v>
      </c>
      <c r="P8" s="29" t="s">
        <v>104</v>
      </c>
      <c r="Q8" s="29" t="s">
        <v>54</v>
      </c>
      <c r="R8" s="29" t="s">
        <v>138</v>
      </c>
      <c r="S8" s="30" t="s">
        <v>140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194</v>
      </c>
      <c r="O9" s="31"/>
      <c r="P9" s="31" t="s">
        <v>190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8" t="s">
        <v>107</v>
      </c>
      <c r="S10" s="19" t="s">
        <v>141</v>
      </c>
    </row>
    <row r="11" spans="2:19" s="4" customFormat="1" ht="18" customHeight="1">
      <c r="B11" s="113" t="s">
        <v>1544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114">
        <v>0</v>
      </c>
      <c r="Q11" s="87"/>
      <c r="R11" s="115">
        <v>0</v>
      </c>
      <c r="S11" s="115">
        <v>0</v>
      </c>
    </row>
    <row r="12" spans="2:19" ht="20.25" customHeight="1">
      <c r="B12" s="116" t="s">
        <v>202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spans="2:19">
      <c r="B13" s="116" t="s">
        <v>105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spans="2:19">
      <c r="B14" s="116" t="s">
        <v>185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</row>
    <row r="15" spans="2:19">
      <c r="B15" s="116" t="s">
        <v>193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spans="2:19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2:19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2:19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2:19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</row>
    <row r="20" spans="2:19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2:19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</row>
    <row r="22" spans="2:19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</row>
    <row r="23" spans="2:19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spans="2:19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2:19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</row>
    <row r="26" spans="2:19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  <row r="27" spans="2:19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</row>
    <row r="28" spans="2:19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</row>
    <row r="29" spans="2:19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</row>
    <row r="30" spans="2:19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2:19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</row>
    <row r="32" spans="2:19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</row>
    <row r="33" spans="2:19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</row>
    <row r="34" spans="2:19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</row>
    <row r="35" spans="2:19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</row>
    <row r="36" spans="2:19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r="37" spans="2:19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2:19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2:19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2:19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2:19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2:19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2:19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2:19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2:19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2:19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2:19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2:19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2:19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2:19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2:19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2:19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2:19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2:19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2:19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2:19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2:19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2:19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2:19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2:19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2:19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2:19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2:19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2:19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2:19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2:19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2:19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2:19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2:19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2:19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2:19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2:19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2:19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2:19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2:19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2:19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2:19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2:19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2:19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2:19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2:19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2:19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2:19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2:19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2:19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2:19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2:19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2:19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2:19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2:19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2:19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2:19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2:19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2:19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2:19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2:19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2:19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2:19">
      <c r="B111" s="108"/>
      <c r="C111" s="108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</row>
    <row r="112" spans="2:19">
      <c r="B112" s="108"/>
      <c r="C112" s="108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</row>
    <row r="113" spans="2:19">
      <c r="B113" s="108"/>
      <c r="C113" s="108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</row>
    <row r="114" spans="2:19">
      <c r="B114" s="108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</row>
    <row r="115" spans="2:19">
      <c r="B115" s="108"/>
      <c r="C115" s="108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</row>
    <row r="116" spans="2:19">
      <c r="B116" s="108"/>
      <c r="C116" s="108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</row>
    <row r="117" spans="2:19">
      <c r="B117" s="108"/>
      <c r="C117" s="108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</row>
    <row r="118" spans="2:19">
      <c r="B118" s="108"/>
      <c r="C118" s="108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</row>
    <row r="119" spans="2:19">
      <c r="B119" s="108"/>
      <c r="C119" s="108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</row>
    <row r="120" spans="2:19">
      <c r="B120" s="108"/>
      <c r="C120" s="108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</row>
    <row r="121" spans="2:19">
      <c r="B121" s="108"/>
      <c r="C121" s="108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</row>
    <row r="122" spans="2:19">
      <c r="B122" s="108"/>
      <c r="C122" s="108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</row>
    <row r="123" spans="2:19">
      <c r="B123" s="108"/>
      <c r="C123" s="108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</row>
    <row r="124" spans="2:19">
      <c r="B124" s="108"/>
      <c r="C124" s="108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</row>
    <row r="125" spans="2:19">
      <c r="B125" s="108"/>
      <c r="C125" s="108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</row>
    <row r="126" spans="2:19">
      <c r="B126" s="108"/>
      <c r="C126" s="108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</row>
    <row r="127" spans="2:19">
      <c r="B127" s="108"/>
      <c r="C127" s="108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</row>
    <row r="128" spans="2:19">
      <c r="B128" s="108"/>
      <c r="C128" s="108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</row>
    <row r="129" spans="2:19">
      <c r="B129" s="108"/>
      <c r="C129" s="108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</row>
    <row r="130" spans="2:19">
      <c r="B130" s="108"/>
      <c r="C130" s="108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</row>
    <row r="131" spans="2:19">
      <c r="B131" s="108"/>
      <c r="C131" s="108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</row>
    <row r="132" spans="2:19">
      <c r="B132" s="108"/>
      <c r="C132" s="108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</row>
    <row r="133" spans="2:19">
      <c r="B133" s="108"/>
      <c r="C133" s="108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</row>
    <row r="134" spans="2:19">
      <c r="B134" s="108"/>
      <c r="C134" s="108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</row>
    <row r="135" spans="2:19">
      <c r="B135" s="108"/>
      <c r="C135" s="108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</row>
    <row r="136" spans="2:19">
      <c r="B136" s="108"/>
      <c r="C136" s="108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</row>
    <row r="137" spans="2:19">
      <c r="B137" s="108"/>
      <c r="C137" s="108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</row>
    <row r="138" spans="2:19">
      <c r="B138" s="108"/>
      <c r="C138" s="108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</row>
    <row r="139" spans="2:19">
      <c r="B139" s="108"/>
      <c r="C139" s="108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</row>
    <row r="140" spans="2:19">
      <c r="B140" s="108"/>
      <c r="C140" s="108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</row>
    <row r="141" spans="2:19">
      <c r="B141" s="108"/>
      <c r="C141" s="108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</row>
    <row r="142" spans="2:19">
      <c r="B142" s="108"/>
      <c r="C142" s="108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</row>
    <row r="143" spans="2:19">
      <c r="B143" s="108"/>
      <c r="C143" s="108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</row>
    <row r="144" spans="2:19">
      <c r="B144" s="108"/>
      <c r="C144" s="108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</row>
    <row r="145" spans="2:19">
      <c r="B145" s="108"/>
      <c r="C145" s="108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</row>
    <row r="146" spans="2:19">
      <c r="B146" s="108"/>
      <c r="C146" s="108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</row>
    <row r="147" spans="2:19">
      <c r="B147" s="108"/>
      <c r="C147" s="108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</row>
    <row r="148" spans="2:19">
      <c r="B148" s="108"/>
      <c r="C148" s="108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</row>
    <row r="149" spans="2:19">
      <c r="B149" s="108"/>
      <c r="C149" s="108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</row>
    <row r="150" spans="2:19">
      <c r="B150" s="108"/>
      <c r="C150" s="108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</row>
    <row r="151" spans="2:19">
      <c r="B151" s="108"/>
      <c r="C151" s="108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</row>
    <row r="152" spans="2:19">
      <c r="B152" s="108"/>
      <c r="C152" s="108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</row>
    <row r="153" spans="2:19">
      <c r="B153" s="108"/>
      <c r="C153" s="108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</row>
    <row r="154" spans="2:19">
      <c r="B154" s="108"/>
      <c r="C154" s="108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</row>
    <row r="155" spans="2:19">
      <c r="B155" s="108"/>
      <c r="C155" s="108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</row>
    <row r="156" spans="2:19">
      <c r="B156" s="108"/>
      <c r="C156" s="108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</row>
    <row r="157" spans="2:19">
      <c r="B157" s="108"/>
      <c r="C157" s="108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</row>
    <row r="158" spans="2:19">
      <c r="B158" s="108"/>
      <c r="C158" s="108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</row>
    <row r="159" spans="2:19">
      <c r="B159" s="108"/>
      <c r="C159" s="108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</row>
    <row r="160" spans="2:19">
      <c r="B160" s="108"/>
      <c r="C160" s="108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</row>
    <row r="161" spans="2:19">
      <c r="B161" s="108"/>
      <c r="C161" s="108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</row>
    <row r="162" spans="2:19">
      <c r="B162" s="108"/>
      <c r="C162" s="108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</row>
    <row r="163" spans="2:19">
      <c r="B163" s="108"/>
      <c r="C163" s="108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</row>
    <row r="164" spans="2:19">
      <c r="B164" s="108"/>
      <c r="C164" s="108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</row>
    <row r="165" spans="2:19">
      <c r="B165" s="108"/>
      <c r="C165" s="108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</row>
    <row r="166" spans="2:19">
      <c r="B166" s="108"/>
      <c r="C166" s="108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</row>
    <row r="167" spans="2:19">
      <c r="B167" s="108"/>
      <c r="C167" s="108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</row>
    <row r="168" spans="2:19">
      <c r="B168" s="108"/>
      <c r="C168" s="108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</row>
    <row r="169" spans="2:19">
      <c r="B169" s="108"/>
      <c r="C169" s="108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</row>
    <row r="170" spans="2:19">
      <c r="B170" s="108"/>
      <c r="C170" s="108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</row>
    <row r="171" spans="2:19">
      <c r="B171" s="108"/>
      <c r="C171" s="108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</row>
    <row r="172" spans="2:19">
      <c r="B172" s="108"/>
      <c r="C172" s="108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</row>
    <row r="173" spans="2:19">
      <c r="B173" s="108"/>
      <c r="C173" s="108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</row>
    <row r="174" spans="2:19">
      <c r="B174" s="108"/>
      <c r="C174" s="108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</row>
    <row r="175" spans="2:19">
      <c r="B175" s="108"/>
      <c r="C175" s="108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</row>
    <row r="176" spans="2:19">
      <c r="B176" s="108"/>
      <c r="C176" s="108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</row>
    <row r="177" spans="2:19">
      <c r="B177" s="108"/>
      <c r="C177" s="108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</row>
    <row r="178" spans="2:19">
      <c r="B178" s="108"/>
      <c r="C178" s="108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</row>
    <row r="179" spans="2:19">
      <c r="B179" s="108"/>
      <c r="C179" s="108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</row>
    <row r="180" spans="2:19">
      <c r="B180" s="108"/>
      <c r="C180" s="108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</row>
    <row r="181" spans="2:19">
      <c r="B181" s="108"/>
      <c r="C181" s="108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</row>
    <row r="182" spans="2:19">
      <c r="B182" s="108"/>
      <c r="C182" s="108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</row>
    <row r="183" spans="2:19">
      <c r="B183" s="108"/>
      <c r="C183" s="108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</row>
    <row r="184" spans="2:19">
      <c r="B184" s="108"/>
      <c r="C184" s="108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</row>
    <row r="185" spans="2:19">
      <c r="B185" s="108"/>
      <c r="C185" s="108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</row>
    <row r="186" spans="2:19">
      <c r="B186" s="108"/>
      <c r="C186" s="108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</row>
    <row r="187" spans="2:19">
      <c r="B187" s="108"/>
      <c r="C187" s="108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</row>
    <row r="188" spans="2:19">
      <c r="B188" s="108"/>
      <c r="C188" s="108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</row>
    <row r="189" spans="2:19">
      <c r="B189" s="108"/>
      <c r="C189" s="108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</row>
    <row r="190" spans="2:19">
      <c r="B190" s="108"/>
      <c r="C190" s="108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</row>
    <row r="191" spans="2:19">
      <c r="B191" s="108"/>
      <c r="C191" s="108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</row>
    <row r="192" spans="2:19">
      <c r="B192" s="108"/>
      <c r="C192" s="108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</row>
    <row r="193" spans="2:19">
      <c r="B193" s="108"/>
      <c r="C193" s="108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</row>
    <row r="194" spans="2:19">
      <c r="B194" s="108"/>
      <c r="C194" s="108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</row>
    <row r="195" spans="2:19">
      <c r="B195" s="108"/>
      <c r="C195" s="108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</row>
    <row r="196" spans="2:19">
      <c r="B196" s="108"/>
      <c r="C196" s="108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</row>
    <row r="197" spans="2:19">
      <c r="B197" s="108"/>
      <c r="C197" s="108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</row>
    <row r="198" spans="2:19">
      <c r="B198" s="108"/>
      <c r="C198" s="108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</row>
    <row r="199" spans="2:19">
      <c r="B199" s="108"/>
      <c r="C199" s="108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</row>
    <row r="200" spans="2:19">
      <c r="B200" s="108"/>
      <c r="C200" s="108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</row>
    <row r="201" spans="2:19">
      <c r="B201" s="108"/>
      <c r="C201" s="108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</row>
    <row r="202" spans="2:19">
      <c r="B202" s="108"/>
      <c r="C202" s="108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</row>
    <row r="203" spans="2:19">
      <c r="B203" s="108"/>
      <c r="C203" s="108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</row>
    <row r="204" spans="2:19">
      <c r="B204" s="108"/>
      <c r="C204" s="108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</row>
    <row r="205" spans="2:19">
      <c r="B205" s="108"/>
      <c r="C205" s="108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</row>
    <row r="206" spans="2:19">
      <c r="B206" s="108"/>
      <c r="C206" s="108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</row>
    <row r="207" spans="2:19">
      <c r="B207" s="108"/>
      <c r="C207" s="108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</row>
    <row r="208" spans="2:19">
      <c r="B208" s="108"/>
      <c r="C208" s="108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</row>
    <row r="209" spans="2:19">
      <c r="B209" s="108"/>
      <c r="C209" s="108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</row>
    <row r="210" spans="2:19">
      <c r="B210" s="108"/>
      <c r="C210" s="108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</row>
    <row r="211" spans="2:19">
      <c r="B211" s="108"/>
      <c r="C211" s="108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</row>
    <row r="212" spans="2:19">
      <c r="B212" s="108"/>
      <c r="C212" s="108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</row>
    <row r="213" spans="2:19">
      <c r="B213" s="108"/>
      <c r="C213" s="108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</row>
    <row r="214" spans="2:19">
      <c r="B214" s="108"/>
      <c r="C214" s="108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</row>
    <row r="215" spans="2:19">
      <c r="B215" s="108"/>
      <c r="C215" s="108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</row>
    <row r="216" spans="2:19">
      <c r="B216" s="108"/>
      <c r="C216" s="108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</row>
    <row r="217" spans="2:19">
      <c r="B217" s="108"/>
      <c r="C217" s="108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</row>
    <row r="218" spans="2:19">
      <c r="B218" s="108"/>
      <c r="C218" s="108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</row>
    <row r="219" spans="2:19">
      <c r="B219" s="108"/>
      <c r="C219" s="108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</row>
    <row r="220" spans="2:19">
      <c r="B220" s="108"/>
      <c r="C220" s="108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</row>
    <row r="221" spans="2:19">
      <c r="B221" s="108"/>
      <c r="C221" s="108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</row>
    <row r="222" spans="2:19">
      <c r="B222" s="108"/>
      <c r="C222" s="108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</row>
    <row r="223" spans="2:19">
      <c r="B223" s="108"/>
      <c r="C223" s="108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</row>
    <row r="224" spans="2:19">
      <c r="B224" s="108"/>
      <c r="C224" s="108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</row>
    <row r="225" spans="2:19">
      <c r="B225" s="108"/>
      <c r="C225" s="108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</row>
    <row r="226" spans="2:19">
      <c r="B226" s="108"/>
      <c r="C226" s="108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</row>
    <row r="227" spans="2:19">
      <c r="B227" s="108"/>
      <c r="C227" s="108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</row>
    <row r="228" spans="2:19">
      <c r="B228" s="108"/>
      <c r="C228" s="108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</row>
    <row r="229" spans="2:19">
      <c r="B229" s="108"/>
      <c r="C229" s="108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</row>
    <row r="230" spans="2:19">
      <c r="B230" s="108"/>
      <c r="C230" s="108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</row>
    <row r="231" spans="2:19">
      <c r="B231" s="108"/>
      <c r="C231" s="108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</row>
    <row r="232" spans="2:19">
      <c r="B232" s="108"/>
      <c r="C232" s="108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</row>
    <row r="233" spans="2:19">
      <c r="B233" s="108"/>
      <c r="C233" s="108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</row>
    <row r="234" spans="2:19">
      <c r="B234" s="108"/>
      <c r="C234" s="108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</row>
    <row r="235" spans="2:19">
      <c r="B235" s="108"/>
      <c r="C235" s="108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</row>
    <row r="236" spans="2:19">
      <c r="B236" s="108"/>
      <c r="C236" s="108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</row>
    <row r="237" spans="2:19">
      <c r="B237" s="108"/>
      <c r="C237" s="108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</row>
    <row r="238" spans="2:19">
      <c r="B238" s="108"/>
      <c r="C238" s="108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</row>
    <row r="239" spans="2:19">
      <c r="B239" s="108"/>
      <c r="C239" s="108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</row>
    <row r="240" spans="2:19">
      <c r="B240" s="108"/>
      <c r="C240" s="108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</row>
    <row r="241" spans="2:19">
      <c r="B241" s="108"/>
      <c r="C241" s="108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</row>
    <row r="242" spans="2:19">
      <c r="B242" s="108"/>
      <c r="C242" s="108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</row>
    <row r="243" spans="2:19">
      <c r="B243" s="108"/>
      <c r="C243" s="108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</row>
    <row r="244" spans="2:19">
      <c r="B244" s="108"/>
      <c r="C244" s="108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</row>
    <row r="245" spans="2:19">
      <c r="B245" s="108"/>
      <c r="C245" s="108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</row>
    <row r="246" spans="2:19">
      <c r="B246" s="108"/>
      <c r="C246" s="108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</row>
    <row r="247" spans="2:19">
      <c r="B247" s="108"/>
      <c r="C247" s="108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</row>
    <row r="248" spans="2:19">
      <c r="B248" s="108"/>
      <c r="C248" s="108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</row>
    <row r="249" spans="2:19">
      <c r="B249" s="108"/>
      <c r="C249" s="108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</row>
    <row r="250" spans="2:19">
      <c r="B250" s="108"/>
      <c r="C250" s="108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</row>
    <row r="251" spans="2:19">
      <c r="B251" s="108"/>
      <c r="C251" s="108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</row>
    <row r="252" spans="2:19">
      <c r="B252" s="108"/>
      <c r="C252" s="108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</row>
    <row r="253" spans="2:19">
      <c r="B253" s="108"/>
      <c r="C253" s="108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</row>
    <row r="254" spans="2:19">
      <c r="B254" s="108"/>
      <c r="C254" s="108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</row>
    <row r="255" spans="2:19">
      <c r="B255" s="108"/>
      <c r="C255" s="108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</row>
    <row r="256" spans="2:19">
      <c r="B256" s="108"/>
      <c r="C256" s="108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</row>
    <row r="257" spans="2:19">
      <c r="B257" s="108"/>
      <c r="C257" s="108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</row>
    <row r="258" spans="2:19">
      <c r="B258" s="108"/>
      <c r="C258" s="108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</row>
    <row r="259" spans="2:19">
      <c r="B259" s="108"/>
      <c r="C259" s="108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</row>
    <row r="260" spans="2:19">
      <c r="B260" s="108"/>
      <c r="C260" s="108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</row>
    <row r="261" spans="2:19">
      <c r="B261" s="108"/>
      <c r="C261" s="108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</row>
    <row r="262" spans="2:19">
      <c r="B262" s="108"/>
      <c r="C262" s="108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</row>
    <row r="263" spans="2:19">
      <c r="B263" s="108"/>
      <c r="C263" s="108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</row>
    <row r="264" spans="2:19">
      <c r="B264" s="108"/>
      <c r="C264" s="108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</row>
    <row r="265" spans="2:19">
      <c r="B265" s="108"/>
      <c r="C265" s="108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</row>
    <row r="266" spans="2:19">
      <c r="B266" s="108"/>
      <c r="C266" s="108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</row>
    <row r="267" spans="2:19">
      <c r="B267" s="108"/>
      <c r="C267" s="108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</row>
    <row r="268" spans="2:19">
      <c r="B268" s="108"/>
      <c r="C268" s="108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</row>
    <row r="269" spans="2:19">
      <c r="B269" s="108"/>
      <c r="C269" s="108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</row>
    <row r="270" spans="2:19">
      <c r="B270" s="108"/>
      <c r="C270" s="108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</row>
    <row r="271" spans="2:19">
      <c r="B271" s="108"/>
      <c r="C271" s="108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</row>
    <row r="272" spans="2:19">
      <c r="B272" s="108"/>
      <c r="C272" s="108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</row>
    <row r="273" spans="2:19">
      <c r="B273" s="108"/>
      <c r="C273" s="108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</row>
    <row r="274" spans="2:19">
      <c r="B274" s="108"/>
      <c r="C274" s="108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</row>
    <row r="275" spans="2:19">
      <c r="B275" s="108"/>
      <c r="C275" s="108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</row>
    <row r="276" spans="2:19">
      <c r="B276" s="108"/>
      <c r="C276" s="108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</row>
    <row r="277" spans="2:19">
      <c r="B277" s="108"/>
      <c r="C277" s="108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</row>
    <row r="278" spans="2:19">
      <c r="B278" s="108"/>
      <c r="C278" s="108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</row>
    <row r="279" spans="2:19">
      <c r="B279" s="108"/>
      <c r="C279" s="108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</row>
    <row r="280" spans="2:19">
      <c r="B280" s="108"/>
      <c r="C280" s="108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</row>
    <row r="281" spans="2:19">
      <c r="B281" s="108"/>
      <c r="C281" s="108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</row>
    <row r="282" spans="2:19">
      <c r="B282" s="108"/>
      <c r="C282" s="108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</row>
    <row r="283" spans="2:19">
      <c r="B283" s="108"/>
      <c r="C283" s="108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</row>
    <row r="284" spans="2:19">
      <c r="B284" s="108"/>
      <c r="C284" s="108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</row>
    <row r="285" spans="2:19">
      <c r="B285" s="108"/>
      <c r="C285" s="108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</row>
    <row r="286" spans="2:19">
      <c r="B286" s="108"/>
      <c r="C286" s="108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</row>
    <row r="287" spans="2:19">
      <c r="B287" s="108"/>
      <c r="C287" s="108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</row>
    <row r="288" spans="2:19">
      <c r="B288" s="108"/>
      <c r="C288" s="108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</row>
    <row r="289" spans="2:19">
      <c r="B289" s="108"/>
      <c r="C289" s="108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</row>
    <row r="290" spans="2:19">
      <c r="B290" s="108"/>
      <c r="C290" s="108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</row>
    <row r="291" spans="2:19">
      <c r="B291" s="108"/>
      <c r="C291" s="108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</row>
    <row r="292" spans="2:19">
      <c r="B292" s="108"/>
      <c r="C292" s="108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</row>
    <row r="293" spans="2:19">
      <c r="B293" s="108"/>
      <c r="C293" s="108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</row>
    <row r="294" spans="2:19">
      <c r="B294" s="108"/>
      <c r="C294" s="108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</row>
    <row r="295" spans="2:19">
      <c r="B295" s="108"/>
      <c r="C295" s="108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</row>
    <row r="296" spans="2:19">
      <c r="B296" s="108"/>
      <c r="C296" s="108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</row>
    <row r="297" spans="2:19">
      <c r="B297" s="108"/>
      <c r="C297" s="108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</row>
    <row r="298" spans="2:19">
      <c r="B298" s="108"/>
      <c r="C298" s="108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</row>
    <row r="299" spans="2:19">
      <c r="B299" s="108"/>
      <c r="C299" s="108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</row>
    <row r="300" spans="2:19">
      <c r="B300" s="108"/>
      <c r="C300" s="108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</row>
    <row r="301" spans="2:19">
      <c r="B301" s="108"/>
      <c r="C301" s="108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</row>
    <row r="302" spans="2:19">
      <c r="B302" s="108"/>
      <c r="C302" s="108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</row>
    <row r="303" spans="2:19">
      <c r="B303" s="108"/>
      <c r="C303" s="108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</row>
    <row r="304" spans="2:19">
      <c r="B304" s="108"/>
      <c r="C304" s="108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</row>
    <row r="305" spans="2:19">
      <c r="B305" s="108"/>
      <c r="C305" s="108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</row>
    <row r="306" spans="2:19">
      <c r="B306" s="108"/>
      <c r="C306" s="108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</row>
    <row r="307" spans="2:19">
      <c r="B307" s="108"/>
      <c r="C307" s="108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</row>
    <row r="308" spans="2:19">
      <c r="B308" s="108"/>
      <c r="C308" s="108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</row>
    <row r="309" spans="2:19">
      <c r="B309" s="108"/>
      <c r="C309" s="108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</row>
    <row r="310" spans="2:19">
      <c r="B310" s="108"/>
      <c r="C310" s="108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</row>
    <row r="311" spans="2:19">
      <c r="B311" s="108"/>
      <c r="C311" s="108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D668"/>
  <sheetViews>
    <sheetView rightToLeft="1" zoomScale="85" zoomScaleNormal="85" workbookViewId="0">
      <selection activeCell="M31" sqref="M31"/>
    </sheetView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5.140625" style="2" customWidth="1"/>
    <col min="4" max="4" width="9.28515625" style="2" bestFit="1" customWidth="1"/>
    <col min="5" max="5" width="12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9.140625" style="1" bestFit="1" customWidth="1"/>
    <col min="14" max="14" width="11.28515625" style="1" bestFit="1" customWidth="1"/>
    <col min="15" max="15" width="7.28515625" style="1" bestFit="1" customWidth="1"/>
    <col min="16" max="16" width="9" style="1" bestFit="1" customWidth="1"/>
    <col min="17" max="17" width="6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135</v>
      </c>
      <c r="C1" s="67" t="s" vm="1">
        <v>209</v>
      </c>
    </row>
    <row r="2" spans="2:30">
      <c r="B2" s="46" t="s">
        <v>134</v>
      </c>
      <c r="C2" s="67" t="s">
        <v>210</v>
      </c>
    </row>
    <row r="3" spans="2:30">
      <c r="B3" s="46" t="s">
        <v>136</v>
      </c>
      <c r="C3" s="67" t="s">
        <v>211</v>
      </c>
    </row>
    <row r="4" spans="2:30">
      <c r="B4" s="46" t="s">
        <v>137</v>
      </c>
      <c r="C4" s="67">
        <v>2144</v>
      </c>
    </row>
    <row r="6" spans="2:30" ht="26.25" customHeight="1">
      <c r="B6" s="145" t="s">
        <v>161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7"/>
    </row>
    <row r="7" spans="2:30" ht="26.25" customHeight="1">
      <c r="B7" s="145" t="s">
        <v>84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7"/>
    </row>
    <row r="8" spans="2:30" s="3" customFormat="1" ht="78.75">
      <c r="B8" s="21" t="s">
        <v>109</v>
      </c>
      <c r="C8" s="29" t="s">
        <v>43</v>
      </c>
      <c r="D8" s="29" t="s">
        <v>111</v>
      </c>
      <c r="E8" s="29" t="s">
        <v>110</v>
      </c>
      <c r="F8" s="29" t="s">
        <v>61</v>
      </c>
      <c r="G8" s="29" t="s">
        <v>14</v>
      </c>
      <c r="H8" s="29" t="s">
        <v>62</v>
      </c>
      <c r="I8" s="29" t="s">
        <v>97</v>
      </c>
      <c r="J8" s="29" t="s">
        <v>17</v>
      </c>
      <c r="K8" s="29" t="s">
        <v>96</v>
      </c>
      <c r="L8" s="29" t="s">
        <v>16</v>
      </c>
      <c r="M8" s="58" t="s">
        <v>18</v>
      </c>
      <c r="N8" s="58" t="s">
        <v>187</v>
      </c>
      <c r="O8" s="29" t="s">
        <v>186</v>
      </c>
      <c r="P8" s="29" t="s">
        <v>104</v>
      </c>
      <c r="Q8" s="29" t="s">
        <v>54</v>
      </c>
      <c r="R8" s="29" t="s">
        <v>138</v>
      </c>
      <c r="S8" s="30" t="s">
        <v>140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194</v>
      </c>
      <c r="O9" s="31"/>
      <c r="P9" s="31" t="s">
        <v>190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8" t="s">
        <v>107</v>
      </c>
      <c r="S10" s="19" t="s">
        <v>141</v>
      </c>
      <c r="AA10" s="1"/>
    </row>
    <row r="11" spans="2:30" s="4" customFormat="1" ht="18" customHeight="1">
      <c r="B11" s="93" t="s">
        <v>48</v>
      </c>
      <c r="C11" s="69"/>
      <c r="D11" s="69"/>
      <c r="E11" s="69"/>
      <c r="F11" s="69"/>
      <c r="G11" s="69"/>
      <c r="H11" s="69"/>
      <c r="I11" s="69"/>
      <c r="J11" s="78">
        <v>5.5543981095220385</v>
      </c>
      <c r="K11" s="69"/>
      <c r="L11" s="69"/>
      <c r="M11" s="77">
        <v>7.118920014639224E-2</v>
      </c>
      <c r="N11" s="76"/>
      <c r="O11" s="78"/>
      <c r="P11" s="76">
        <v>2057.8875676119997</v>
      </c>
      <c r="Q11" s="69"/>
      <c r="R11" s="77">
        <f>IFERROR(P11/$P$11,0)</f>
        <v>1</v>
      </c>
      <c r="S11" s="77">
        <f>P11/'סכום נכסי הקרן'!$C$42</f>
        <v>7.9396091388193035E-3</v>
      </c>
      <c r="AA11" s="1"/>
      <c r="AD11" s="1"/>
    </row>
    <row r="12" spans="2:30" ht="17.25" customHeight="1">
      <c r="B12" s="94" t="s">
        <v>182</v>
      </c>
      <c r="C12" s="71"/>
      <c r="D12" s="71"/>
      <c r="E12" s="71"/>
      <c r="F12" s="71"/>
      <c r="G12" s="71"/>
      <c r="H12" s="71"/>
      <c r="I12" s="71"/>
      <c r="J12" s="81">
        <v>5.3419956382269271</v>
      </c>
      <c r="K12" s="71"/>
      <c r="L12" s="71"/>
      <c r="M12" s="80">
        <v>3.3327133614770951E-2</v>
      </c>
      <c r="N12" s="79"/>
      <c r="O12" s="81"/>
      <c r="P12" s="79">
        <v>1873.0206590470002</v>
      </c>
      <c r="Q12" s="71"/>
      <c r="R12" s="80">
        <f t="shared" ref="R12:R37" si="0">IFERROR(P12/$P$11,0)</f>
        <v>0.91016666241901567</v>
      </c>
      <c r="S12" s="80">
        <f>P12/'סכום נכסי הקרן'!$C$42</f>
        <v>7.2263675507906805E-3</v>
      </c>
    </row>
    <row r="13" spans="2:30">
      <c r="B13" s="95" t="s">
        <v>55</v>
      </c>
      <c r="C13" s="71"/>
      <c r="D13" s="71"/>
      <c r="E13" s="71"/>
      <c r="F13" s="71"/>
      <c r="G13" s="71"/>
      <c r="H13" s="71"/>
      <c r="I13" s="71"/>
      <c r="J13" s="81">
        <v>7.0962320698198562</v>
      </c>
      <c r="K13" s="71"/>
      <c r="L13" s="71"/>
      <c r="M13" s="80">
        <v>2.1534353610079045E-2</v>
      </c>
      <c r="N13" s="79"/>
      <c r="O13" s="81"/>
      <c r="P13" s="79">
        <v>1117.9245884909999</v>
      </c>
      <c r="Q13" s="71"/>
      <c r="R13" s="80">
        <f t="shared" si="0"/>
        <v>0.54323890482911785</v>
      </c>
      <c r="S13" s="80">
        <f>P13/'סכום נכסי הקרן'!$C$42</f>
        <v>4.3131045733434533E-3</v>
      </c>
    </row>
    <row r="14" spans="2:30">
      <c r="B14" s="96" t="s">
        <v>1052</v>
      </c>
      <c r="C14" s="99" t="s">
        <v>1053</v>
      </c>
      <c r="D14" s="85" t="s">
        <v>1054</v>
      </c>
      <c r="E14" s="99" t="s">
        <v>306</v>
      </c>
      <c r="F14" s="85" t="s">
        <v>118</v>
      </c>
      <c r="G14" s="99" t="s">
        <v>291</v>
      </c>
      <c r="H14" s="99" t="s">
        <v>292</v>
      </c>
      <c r="I14" s="92">
        <v>39076</v>
      </c>
      <c r="J14" s="84">
        <v>6.6399999999935613</v>
      </c>
      <c r="K14" s="85" t="s">
        <v>122</v>
      </c>
      <c r="L14" s="86">
        <v>4.9000000000000002E-2</v>
      </c>
      <c r="M14" s="83">
        <v>1.6899999999976788E-2</v>
      </c>
      <c r="N14" s="82">
        <v>168003.588709</v>
      </c>
      <c r="O14" s="84">
        <v>158.97</v>
      </c>
      <c r="P14" s="82">
        <v>267.07529879799995</v>
      </c>
      <c r="Q14" s="83">
        <v>1.0391963828813432E-4</v>
      </c>
      <c r="R14" s="83">
        <f t="shared" si="0"/>
        <v>0.1297812878610845</v>
      </c>
      <c r="S14" s="83">
        <f>P14/'סכום נכסי הקרן'!$C$42</f>
        <v>1.0304126991496053E-3</v>
      </c>
    </row>
    <row r="15" spans="2:30">
      <c r="B15" s="96" t="s">
        <v>1055</v>
      </c>
      <c r="C15" s="99" t="s">
        <v>1056</v>
      </c>
      <c r="D15" s="85" t="s">
        <v>1054</v>
      </c>
      <c r="E15" s="99" t="s">
        <v>306</v>
      </c>
      <c r="F15" s="85" t="s">
        <v>118</v>
      </c>
      <c r="G15" s="99" t="s">
        <v>291</v>
      </c>
      <c r="H15" s="99" t="s">
        <v>292</v>
      </c>
      <c r="I15" s="92">
        <v>40738</v>
      </c>
      <c r="J15" s="84">
        <v>10.470000000009296</v>
      </c>
      <c r="K15" s="85" t="s">
        <v>122</v>
      </c>
      <c r="L15" s="86">
        <v>4.0999999999999995E-2</v>
      </c>
      <c r="M15" s="83">
        <v>2.0600000000024397E-2</v>
      </c>
      <c r="N15" s="82">
        <v>342902.30497100001</v>
      </c>
      <c r="O15" s="84">
        <v>138.66</v>
      </c>
      <c r="P15" s="82">
        <v>475.46834511399999</v>
      </c>
      <c r="Q15" s="83">
        <v>9.0798147475670395E-5</v>
      </c>
      <c r="R15" s="83">
        <f t="shared" si="0"/>
        <v>0.23104680381821824</v>
      </c>
      <c r="S15" s="83">
        <f>P15/'סכום נכסי הקרן'!$C$42</f>
        <v>1.834421315090116E-3</v>
      </c>
    </row>
    <row r="16" spans="2:30">
      <c r="B16" s="96" t="s">
        <v>1057</v>
      </c>
      <c r="C16" s="99" t="s">
        <v>1058</v>
      </c>
      <c r="D16" s="85" t="s">
        <v>1054</v>
      </c>
      <c r="E16" s="99" t="s">
        <v>1059</v>
      </c>
      <c r="F16" s="85" t="s">
        <v>538</v>
      </c>
      <c r="G16" s="99" t="s">
        <v>296</v>
      </c>
      <c r="H16" s="99" t="s">
        <v>120</v>
      </c>
      <c r="I16" s="92">
        <v>42795</v>
      </c>
      <c r="J16" s="84">
        <v>5.7699999999782303</v>
      </c>
      <c r="K16" s="85" t="s">
        <v>122</v>
      </c>
      <c r="L16" s="86">
        <v>2.1400000000000002E-2</v>
      </c>
      <c r="M16" s="83">
        <v>1.6399999999924822E-2</v>
      </c>
      <c r="N16" s="82">
        <v>112808.08889699999</v>
      </c>
      <c r="O16" s="84">
        <v>113.2</v>
      </c>
      <c r="P16" s="82">
        <v>127.698756614</v>
      </c>
      <c r="Q16" s="83">
        <v>2.6518753308097737E-4</v>
      </c>
      <c r="R16" s="83">
        <f t="shared" si="0"/>
        <v>6.2053320416422628E-2</v>
      </c>
      <c r="S16" s="83">
        <f>P16/'סכום נכסי הקרן'!$C$42</f>
        <v>4.9267910987231154E-4</v>
      </c>
    </row>
    <row r="17" spans="2:19">
      <c r="B17" s="96" t="s">
        <v>1060</v>
      </c>
      <c r="C17" s="99" t="s">
        <v>1061</v>
      </c>
      <c r="D17" s="85" t="s">
        <v>1054</v>
      </c>
      <c r="E17" s="99" t="s">
        <v>322</v>
      </c>
      <c r="F17" s="85" t="s">
        <v>323</v>
      </c>
      <c r="G17" s="99" t="s">
        <v>324</v>
      </c>
      <c r="H17" s="99" t="s">
        <v>120</v>
      </c>
      <c r="I17" s="92">
        <v>40561</v>
      </c>
      <c r="J17" s="84">
        <v>4.9999999997752009E-2</v>
      </c>
      <c r="K17" s="85" t="s">
        <v>122</v>
      </c>
      <c r="L17" s="86">
        <v>0.06</v>
      </c>
      <c r="M17" s="83">
        <v>3.7499999999812662E-2</v>
      </c>
      <c r="N17" s="82">
        <v>57055.136023999999</v>
      </c>
      <c r="O17" s="84">
        <v>116.95</v>
      </c>
      <c r="P17" s="82">
        <v>66.725983202999998</v>
      </c>
      <c r="Q17" s="83">
        <v>9.2502936900851568E-5</v>
      </c>
      <c r="R17" s="83">
        <f t="shared" si="0"/>
        <v>3.2424503774241525E-2</v>
      </c>
      <c r="S17" s="83">
        <f>P17/'סכום נכסי הקרן'!$C$42</f>
        <v>2.5743788648764903E-4</v>
      </c>
    </row>
    <row r="18" spans="2:19">
      <c r="B18" s="96" t="s">
        <v>1062</v>
      </c>
      <c r="C18" s="99" t="s">
        <v>1063</v>
      </c>
      <c r="D18" s="85" t="s">
        <v>1054</v>
      </c>
      <c r="E18" s="99" t="s">
        <v>300</v>
      </c>
      <c r="F18" s="85" t="s">
        <v>295</v>
      </c>
      <c r="G18" s="99" t="s">
        <v>333</v>
      </c>
      <c r="H18" s="99" t="s">
        <v>292</v>
      </c>
      <c r="I18" s="92">
        <v>36489</v>
      </c>
      <c r="J18" s="84">
        <v>3.5999999853410509</v>
      </c>
      <c r="K18" s="85" t="s">
        <v>122</v>
      </c>
      <c r="L18" s="86">
        <v>6.0499999999999998E-2</v>
      </c>
      <c r="M18" s="83">
        <v>1.2899999968849734E-2</v>
      </c>
      <c r="N18" s="82">
        <v>64.768778999999995</v>
      </c>
      <c r="O18" s="84">
        <v>168.52</v>
      </c>
      <c r="P18" s="82">
        <v>0.10914834600000001</v>
      </c>
      <c r="Q18" s="126"/>
      <c r="R18" s="83">
        <f t="shared" si="0"/>
        <v>5.303902298542831E-5</v>
      </c>
      <c r="S18" s="83">
        <f>P18/'סכום נכסי הקרן'!$C$42</f>
        <v>4.2110911160915369E-7</v>
      </c>
    </row>
    <row r="19" spans="2:19">
      <c r="B19" s="96" t="s">
        <v>1064</v>
      </c>
      <c r="C19" s="99" t="s">
        <v>1065</v>
      </c>
      <c r="D19" s="85" t="s">
        <v>1054</v>
      </c>
      <c r="E19" s="99" t="s">
        <v>330</v>
      </c>
      <c r="F19" s="85" t="s">
        <v>118</v>
      </c>
      <c r="G19" s="99" t="s">
        <v>324</v>
      </c>
      <c r="H19" s="99" t="s">
        <v>120</v>
      </c>
      <c r="I19" s="92">
        <v>39084</v>
      </c>
      <c r="J19" s="84">
        <v>2.1900000000094879</v>
      </c>
      <c r="K19" s="85" t="s">
        <v>122</v>
      </c>
      <c r="L19" s="86">
        <v>5.5999999999999994E-2</v>
      </c>
      <c r="M19" s="83">
        <v>1.5800000000109005E-2</v>
      </c>
      <c r="N19" s="82">
        <v>34901.841462999997</v>
      </c>
      <c r="O19" s="84">
        <v>141.94</v>
      </c>
      <c r="P19" s="82">
        <v>49.539673786999998</v>
      </c>
      <c r="Q19" s="83">
        <v>7.2291721214606932E-5</v>
      </c>
      <c r="R19" s="83">
        <f t="shared" si="0"/>
        <v>2.407307112724652E-2</v>
      </c>
      <c r="S19" s="83">
        <f>P19/'סכום נכסי הקרן'!$C$42</f>
        <v>1.9113077552133356E-4</v>
      </c>
    </row>
    <row r="20" spans="2:19">
      <c r="B20" s="96" t="s">
        <v>1066</v>
      </c>
      <c r="C20" s="99" t="s">
        <v>1067</v>
      </c>
      <c r="D20" s="85" t="s">
        <v>1054</v>
      </c>
      <c r="E20" s="99" t="s">
        <v>1068</v>
      </c>
      <c r="F20" s="85" t="s">
        <v>295</v>
      </c>
      <c r="G20" s="99" t="s">
        <v>409</v>
      </c>
      <c r="H20" s="99" t="s">
        <v>120</v>
      </c>
      <c r="I20" s="92">
        <v>44381</v>
      </c>
      <c r="J20" s="84">
        <v>3.4499999999895286</v>
      </c>
      <c r="K20" s="85" t="s">
        <v>122</v>
      </c>
      <c r="L20" s="86">
        <v>8.5000000000000006E-3</v>
      </c>
      <c r="M20" s="83">
        <v>3.8699999999804904E-2</v>
      </c>
      <c r="N20" s="82">
        <v>94072.3</v>
      </c>
      <c r="O20" s="84">
        <v>96.44</v>
      </c>
      <c r="P20" s="82">
        <v>90.723323570999995</v>
      </c>
      <c r="Q20" s="83">
        <v>2.9397593750000002E-4</v>
      </c>
      <c r="R20" s="83">
        <f t="shared" si="0"/>
        <v>4.408565608677862E-2</v>
      </c>
      <c r="S20" s="83">
        <f>P20/'סכום נכסי הקרן'!$C$42</f>
        <v>3.5002287795743236E-4</v>
      </c>
    </row>
    <row r="21" spans="2:19">
      <c r="B21" s="96" t="s">
        <v>1069</v>
      </c>
      <c r="C21" s="99" t="s">
        <v>1070</v>
      </c>
      <c r="D21" s="123" t="s">
        <v>28</v>
      </c>
      <c r="E21" s="99" t="s">
        <v>1071</v>
      </c>
      <c r="F21" s="85" t="s">
        <v>461</v>
      </c>
      <c r="G21" s="99" t="s">
        <v>514</v>
      </c>
      <c r="H21" s="123"/>
      <c r="I21" s="92">
        <v>39104</v>
      </c>
      <c r="J21" s="84">
        <v>0.48000000000394244</v>
      </c>
      <c r="K21" s="85" t="s">
        <v>122</v>
      </c>
      <c r="L21" s="86">
        <v>5.5999999999999994E-2</v>
      </c>
      <c r="M21" s="126">
        <v>0</v>
      </c>
      <c r="N21" s="82">
        <v>60934.503868000007</v>
      </c>
      <c r="O21" s="84">
        <v>66.604348000000002</v>
      </c>
      <c r="P21" s="82">
        <v>40.584059058000001</v>
      </c>
      <c r="Q21" s="83">
        <v>1.0600953813515029E-4</v>
      </c>
      <c r="R21" s="83">
        <f t="shared" si="0"/>
        <v>1.9721222722140396E-2</v>
      </c>
      <c r="S21" s="83">
        <f>P21/'סכום נכסי הקרן'!$C$42</f>
        <v>1.5657880015339679E-4</v>
      </c>
    </row>
    <row r="22" spans="2:19">
      <c r="B22" s="97"/>
      <c r="C22" s="99"/>
      <c r="D22" s="99"/>
      <c r="E22" s="99"/>
      <c r="F22" s="99"/>
      <c r="G22" s="99"/>
      <c r="H22" s="99"/>
      <c r="I22" s="99"/>
      <c r="J22" s="84"/>
      <c r="K22" s="99"/>
      <c r="L22" s="99"/>
      <c r="M22" s="83"/>
      <c r="N22" s="82"/>
      <c r="O22" s="84"/>
      <c r="P22" s="99"/>
      <c r="Q22" s="99"/>
      <c r="R22" s="83"/>
      <c r="S22" s="99"/>
    </row>
    <row r="23" spans="2:19">
      <c r="B23" s="95" t="s">
        <v>56</v>
      </c>
      <c r="C23" s="71"/>
      <c r="D23" s="71"/>
      <c r="E23" s="71"/>
      <c r="F23" s="71"/>
      <c r="G23" s="71"/>
      <c r="H23" s="71"/>
      <c r="I23" s="71"/>
      <c r="J23" s="81">
        <v>2.7477606124186726</v>
      </c>
      <c r="K23" s="71"/>
      <c r="L23" s="71"/>
      <c r="M23" s="80">
        <v>5.0187847296973044E-2</v>
      </c>
      <c r="N23" s="79"/>
      <c r="O23" s="81"/>
      <c r="P23" s="79">
        <v>751.34051638899996</v>
      </c>
      <c r="Q23" s="71"/>
      <c r="R23" s="80">
        <f t="shared" si="0"/>
        <v>0.36510280163695513</v>
      </c>
      <c r="S23" s="80">
        <f>P23/'סכום נכסי הקרן'!$C$42</f>
        <v>2.8987735404853001E-3</v>
      </c>
    </row>
    <row r="24" spans="2:19">
      <c r="B24" s="96" t="s">
        <v>1072</v>
      </c>
      <c r="C24" s="99" t="s">
        <v>1073</v>
      </c>
      <c r="D24" s="85" t="s">
        <v>1054</v>
      </c>
      <c r="E24" s="99" t="s">
        <v>1059</v>
      </c>
      <c r="F24" s="85" t="s">
        <v>538</v>
      </c>
      <c r="G24" s="99" t="s">
        <v>296</v>
      </c>
      <c r="H24" s="99" t="s">
        <v>120</v>
      </c>
      <c r="I24" s="92">
        <v>42795</v>
      </c>
      <c r="J24" s="84">
        <v>5.2500000000174385</v>
      </c>
      <c r="K24" s="85" t="s">
        <v>122</v>
      </c>
      <c r="L24" s="86">
        <v>3.7400000000000003E-2</v>
      </c>
      <c r="M24" s="83">
        <v>4.8100000000230188E-2</v>
      </c>
      <c r="N24" s="82">
        <v>74769.061306000003</v>
      </c>
      <c r="O24" s="84">
        <v>95.87</v>
      </c>
      <c r="P24" s="82">
        <v>71.681100735000001</v>
      </c>
      <c r="Q24" s="83">
        <v>1.1016179580178808E-4</v>
      </c>
      <c r="R24" s="83">
        <f t="shared" si="0"/>
        <v>3.4832369786936275E-2</v>
      </c>
      <c r="S24" s="83">
        <f>P24/'סכום נכסי הקרן'!$C$42</f>
        <v>2.7655540148709265E-4</v>
      </c>
    </row>
    <row r="25" spans="2:19">
      <c r="B25" s="96" t="s">
        <v>1074</v>
      </c>
      <c r="C25" s="99" t="s">
        <v>1075</v>
      </c>
      <c r="D25" s="85" t="s">
        <v>1054</v>
      </c>
      <c r="E25" s="99" t="s">
        <v>1059</v>
      </c>
      <c r="F25" s="85" t="s">
        <v>538</v>
      </c>
      <c r="G25" s="99" t="s">
        <v>296</v>
      </c>
      <c r="H25" s="99" t="s">
        <v>120</v>
      </c>
      <c r="I25" s="92">
        <v>42795</v>
      </c>
      <c r="J25" s="84">
        <v>1.6299999999981565</v>
      </c>
      <c r="K25" s="85" t="s">
        <v>122</v>
      </c>
      <c r="L25" s="86">
        <v>2.5000000000000001E-2</v>
      </c>
      <c r="M25" s="83">
        <v>4.3499999999979763E-2</v>
      </c>
      <c r="N25" s="82">
        <v>227272.90533399998</v>
      </c>
      <c r="O25" s="84">
        <v>97.85</v>
      </c>
      <c r="P25" s="82">
        <v>222.38654040699998</v>
      </c>
      <c r="Q25" s="83">
        <v>4.1766132618377042E-4</v>
      </c>
      <c r="R25" s="83">
        <f t="shared" si="0"/>
        <v>0.10806544726107671</v>
      </c>
      <c r="S25" s="83">
        <f>P25/'סכום נכסי הקרן'!$C$42</f>
        <v>8.5799741266464008E-4</v>
      </c>
    </row>
    <row r="26" spans="2:19">
      <c r="B26" s="96" t="s">
        <v>1076</v>
      </c>
      <c r="C26" s="99" t="s">
        <v>1077</v>
      </c>
      <c r="D26" s="85" t="s">
        <v>1054</v>
      </c>
      <c r="E26" s="99" t="s">
        <v>1078</v>
      </c>
      <c r="F26" s="85" t="s">
        <v>312</v>
      </c>
      <c r="G26" s="99" t="s">
        <v>342</v>
      </c>
      <c r="H26" s="99" t="s">
        <v>120</v>
      </c>
      <c r="I26" s="92">
        <v>42598</v>
      </c>
      <c r="J26" s="84">
        <v>2.9599999999919206</v>
      </c>
      <c r="K26" s="85" t="s">
        <v>122</v>
      </c>
      <c r="L26" s="86">
        <v>3.1E-2</v>
      </c>
      <c r="M26" s="83">
        <v>4.8299999999921732E-2</v>
      </c>
      <c r="N26" s="82">
        <v>207843.31852499998</v>
      </c>
      <c r="O26" s="84">
        <v>95.28</v>
      </c>
      <c r="P26" s="82">
        <v>198.03311388500001</v>
      </c>
      <c r="Q26" s="83">
        <v>2.7370427339508293E-4</v>
      </c>
      <c r="R26" s="83">
        <f t="shared" si="0"/>
        <v>9.623126015324554E-2</v>
      </c>
      <c r="S26" s="83">
        <f>P26/'סכום נכסי הקרן'!$C$42</f>
        <v>7.6403859255280606E-4</v>
      </c>
    </row>
    <row r="27" spans="2:19">
      <c r="B27" s="96" t="s">
        <v>1079</v>
      </c>
      <c r="C27" s="99" t="s">
        <v>1080</v>
      </c>
      <c r="D27" s="85" t="s">
        <v>1054</v>
      </c>
      <c r="E27" s="99" t="s">
        <v>1081</v>
      </c>
      <c r="F27" s="85" t="s">
        <v>525</v>
      </c>
      <c r="G27" s="99" t="s">
        <v>406</v>
      </c>
      <c r="H27" s="99" t="s">
        <v>292</v>
      </c>
      <c r="I27" s="92">
        <v>44007</v>
      </c>
      <c r="J27" s="84">
        <v>3.8899999999941977</v>
      </c>
      <c r="K27" s="85" t="s">
        <v>122</v>
      </c>
      <c r="L27" s="86">
        <v>3.3500000000000002E-2</v>
      </c>
      <c r="M27" s="83">
        <v>6.419999999990654E-2</v>
      </c>
      <c r="N27" s="82">
        <v>139107.417548</v>
      </c>
      <c r="O27" s="84">
        <v>89.21</v>
      </c>
      <c r="P27" s="82">
        <v>124.09772564799999</v>
      </c>
      <c r="Q27" s="83">
        <v>1.5456379727555556E-4</v>
      </c>
      <c r="R27" s="83">
        <f t="shared" si="0"/>
        <v>6.0303452725556171E-2</v>
      </c>
      <c r="S27" s="83">
        <f>P27/'סכום נכסי הקרן'!$C$42</f>
        <v>4.7878584436218354E-4</v>
      </c>
    </row>
    <row r="28" spans="2:19">
      <c r="B28" s="96" t="s">
        <v>1082</v>
      </c>
      <c r="C28" s="99" t="s">
        <v>1083</v>
      </c>
      <c r="D28" s="85" t="s">
        <v>1054</v>
      </c>
      <c r="E28" s="99" t="s">
        <v>1084</v>
      </c>
      <c r="F28" s="85" t="s">
        <v>312</v>
      </c>
      <c r="G28" s="99" t="s">
        <v>452</v>
      </c>
      <c r="H28" s="99" t="s">
        <v>292</v>
      </c>
      <c r="I28" s="92">
        <v>43310</v>
      </c>
      <c r="J28" s="84">
        <v>1.90000000000296</v>
      </c>
      <c r="K28" s="85" t="s">
        <v>122</v>
      </c>
      <c r="L28" s="86">
        <v>3.5499999999999997E-2</v>
      </c>
      <c r="M28" s="83">
        <v>5.2199999999994084E-2</v>
      </c>
      <c r="N28" s="82">
        <v>139249.908</v>
      </c>
      <c r="O28" s="84">
        <v>97.05</v>
      </c>
      <c r="P28" s="82">
        <v>135.142035714</v>
      </c>
      <c r="Q28" s="83">
        <v>5.1804281250000003E-4</v>
      </c>
      <c r="R28" s="83">
        <f t="shared" si="0"/>
        <v>6.5670271710140435E-2</v>
      </c>
      <c r="S28" s="83">
        <f>P28/'סכום נכסי הקרן'!$C$42</f>
        <v>5.2139628941857768E-4</v>
      </c>
    </row>
    <row r="29" spans="2:19">
      <c r="B29" s="97"/>
      <c r="C29" s="99"/>
      <c r="D29" s="99"/>
      <c r="E29" s="99"/>
      <c r="F29" s="99"/>
      <c r="G29" s="99"/>
      <c r="H29" s="99"/>
      <c r="I29" s="99"/>
      <c r="J29" s="84"/>
      <c r="K29" s="99"/>
      <c r="L29" s="99"/>
      <c r="M29" s="83"/>
      <c r="N29" s="82"/>
      <c r="O29" s="84"/>
      <c r="P29" s="99"/>
      <c r="Q29" s="99"/>
      <c r="R29" s="83"/>
      <c r="S29" s="99"/>
    </row>
    <row r="30" spans="2:19">
      <c r="B30" s="95" t="s">
        <v>45</v>
      </c>
      <c r="C30" s="71"/>
      <c r="D30" s="71"/>
      <c r="E30" s="71"/>
      <c r="F30" s="71"/>
      <c r="G30" s="71"/>
      <c r="H30" s="71"/>
      <c r="I30" s="71"/>
      <c r="J30" s="81">
        <v>2.1599999998082837</v>
      </c>
      <c r="K30" s="71"/>
      <c r="L30" s="71"/>
      <c r="M30" s="80">
        <v>5.5599999999999997E-2</v>
      </c>
      <c r="N30" s="79"/>
      <c r="O30" s="81"/>
      <c r="P30" s="79">
        <v>3.7555541670000001</v>
      </c>
      <c r="Q30" s="71"/>
      <c r="R30" s="80">
        <f t="shared" si="0"/>
        <v>1.8249559529425583E-3</v>
      </c>
      <c r="S30" s="80">
        <f>P30/'סכום נכסי הקרן'!$C$42</f>
        <v>1.4489436961925425E-5</v>
      </c>
    </row>
    <row r="31" spans="2:19">
      <c r="B31" s="96" t="s">
        <v>1085</v>
      </c>
      <c r="C31" s="99" t="s">
        <v>1086</v>
      </c>
      <c r="D31" s="85" t="s">
        <v>1054</v>
      </c>
      <c r="E31" s="99" t="s">
        <v>1087</v>
      </c>
      <c r="F31" s="85" t="s">
        <v>461</v>
      </c>
      <c r="G31" s="99" t="s">
        <v>324</v>
      </c>
      <c r="H31" s="99" t="s">
        <v>120</v>
      </c>
      <c r="I31" s="92">
        <v>38118</v>
      </c>
      <c r="J31" s="84">
        <v>2.1599999998082837</v>
      </c>
      <c r="K31" s="85" t="s">
        <v>121</v>
      </c>
      <c r="L31" s="86">
        <v>7.9699999999999993E-2</v>
      </c>
      <c r="M31" s="83">
        <v>5.5599999999999997E-2</v>
      </c>
      <c r="N31" s="82">
        <v>975.96888100000001</v>
      </c>
      <c r="O31" s="84">
        <v>109.35</v>
      </c>
      <c r="P31" s="82">
        <v>3.7555541670000001</v>
      </c>
      <c r="Q31" s="83">
        <v>1.9479689311403161E-5</v>
      </c>
      <c r="R31" s="83">
        <f t="shared" si="0"/>
        <v>1.8249559529425583E-3</v>
      </c>
      <c r="S31" s="83">
        <f>P31/'סכום נכסי הקרן'!$C$42</f>
        <v>1.4489436961925425E-5</v>
      </c>
    </row>
    <row r="32" spans="2:19">
      <c r="B32" s="97"/>
      <c r="C32" s="99"/>
      <c r="D32" s="99"/>
      <c r="E32" s="99"/>
      <c r="F32" s="99"/>
      <c r="G32" s="99"/>
      <c r="H32" s="99"/>
      <c r="I32" s="99"/>
      <c r="J32" s="84"/>
      <c r="K32" s="99"/>
      <c r="L32" s="99"/>
      <c r="M32" s="83"/>
      <c r="N32" s="82"/>
      <c r="O32" s="84"/>
      <c r="P32" s="99"/>
      <c r="Q32" s="99"/>
      <c r="R32" s="83"/>
      <c r="S32" s="99"/>
    </row>
    <row r="33" spans="2:19">
      <c r="B33" s="94" t="s">
        <v>181</v>
      </c>
      <c r="C33" s="71"/>
      <c r="D33" s="71"/>
      <c r="E33" s="71"/>
      <c r="F33" s="71"/>
      <c r="G33" s="71"/>
      <c r="H33" s="71"/>
      <c r="I33" s="71"/>
      <c r="J33" s="81">
        <v>7.706401514871895</v>
      </c>
      <c r="K33" s="71"/>
      <c r="L33" s="71"/>
      <c r="M33" s="80">
        <v>0.44648533617371799</v>
      </c>
      <c r="N33" s="79"/>
      <c r="O33" s="81"/>
      <c r="P33" s="79">
        <v>184.86690856499999</v>
      </c>
      <c r="Q33" s="71"/>
      <c r="R33" s="80">
        <f t="shared" si="0"/>
        <v>8.9833337580984579E-2</v>
      </c>
      <c r="S33" s="80">
        <f>P33/'סכום נכסי הקרן'!$C$42</f>
        <v>7.1324158802862469E-4</v>
      </c>
    </row>
    <row r="34" spans="2:19">
      <c r="B34" s="95" t="s">
        <v>64</v>
      </c>
      <c r="C34" s="71"/>
      <c r="D34" s="71"/>
      <c r="E34" s="71"/>
      <c r="F34" s="71"/>
      <c r="G34" s="71"/>
      <c r="H34" s="71"/>
      <c r="I34" s="71"/>
      <c r="J34" s="81">
        <v>7.706401514871895</v>
      </c>
      <c r="K34" s="71"/>
      <c r="L34" s="71"/>
      <c r="M34" s="80">
        <v>0.44648533617371799</v>
      </c>
      <c r="N34" s="79"/>
      <c r="O34" s="81"/>
      <c r="P34" s="79">
        <v>184.86690856499999</v>
      </c>
      <c r="Q34" s="71"/>
      <c r="R34" s="80">
        <f t="shared" si="0"/>
        <v>8.9833337580984579E-2</v>
      </c>
      <c r="S34" s="80">
        <f>P34/'סכום נכסי הקרן'!$C$42</f>
        <v>7.1324158802862469E-4</v>
      </c>
    </row>
    <row r="35" spans="2:19">
      <c r="B35" s="96" t="s">
        <v>1088</v>
      </c>
      <c r="C35" s="99">
        <v>4824</v>
      </c>
      <c r="D35" s="85" t="s">
        <v>1054</v>
      </c>
      <c r="E35" s="99"/>
      <c r="F35" s="85" t="s">
        <v>695</v>
      </c>
      <c r="G35" s="99" t="s">
        <v>1089</v>
      </c>
      <c r="H35" s="99" t="s">
        <v>679</v>
      </c>
      <c r="I35" s="92">
        <v>42206</v>
      </c>
      <c r="J35" s="84">
        <v>14.149999999961315</v>
      </c>
      <c r="K35" s="85" t="s">
        <v>129</v>
      </c>
      <c r="L35" s="86">
        <v>4.555E-2</v>
      </c>
      <c r="M35" s="83">
        <v>6.5499999999814984E-2</v>
      </c>
      <c r="N35" s="82">
        <v>29899.925100000004</v>
      </c>
      <c r="O35" s="84">
        <v>76.58</v>
      </c>
      <c r="P35" s="82">
        <v>59.455289642000004</v>
      </c>
      <c r="Q35" s="83">
        <v>1.7949396442528773E-4</v>
      </c>
      <c r="R35" s="83">
        <f t="shared" si="0"/>
        <v>2.8891417868369126E-2</v>
      </c>
      <c r="S35" s="83">
        <f>P35/'סכום נכסי הקרן'!$C$42</f>
        <v>2.2938656534115081E-4</v>
      </c>
    </row>
    <row r="36" spans="2:19">
      <c r="B36" s="96" t="s">
        <v>1090</v>
      </c>
      <c r="C36" s="99">
        <v>5168</v>
      </c>
      <c r="D36" s="85" t="s">
        <v>1054</v>
      </c>
      <c r="E36" s="99"/>
      <c r="F36" s="85" t="s">
        <v>695</v>
      </c>
      <c r="G36" s="99" t="s">
        <v>872</v>
      </c>
      <c r="H36" s="99" t="s">
        <v>1091</v>
      </c>
      <c r="I36" s="92">
        <v>42408</v>
      </c>
      <c r="J36" s="84">
        <v>10.159999999949735</v>
      </c>
      <c r="K36" s="85" t="s">
        <v>129</v>
      </c>
      <c r="L36" s="86">
        <v>3.9510000000000003E-2</v>
      </c>
      <c r="M36" s="83">
        <v>5.8699999999667886E-2</v>
      </c>
      <c r="N36" s="82">
        <v>25986.860356000001</v>
      </c>
      <c r="O36" s="84">
        <v>82.55</v>
      </c>
      <c r="P36" s="82">
        <v>55.702661055</v>
      </c>
      <c r="Q36" s="83">
        <v>6.5865056269595259E-5</v>
      </c>
      <c r="R36" s="83">
        <f t="shared" si="0"/>
        <v>2.7067883557719392E-2</v>
      </c>
      <c r="S36" s="83">
        <f>P36/'סכום נכסי הקרן'!$C$42</f>
        <v>2.1490841566336563E-4</v>
      </c>
    </row>
    <row r="37" spans="2:19">
      <c r="B37" s="96" t="s">
        <v>1092</v>
      </c>
      <c r="C37" s="99">
        <v>4279</v>
      </c>
      <c r="D37" s="85" t="s">
        <v>1054</v>
      </c>
      <c r="E37" s="127"/>
      <c r="F37" s="85" t="s">
        <v>766</v>
      </c>
      <c r="G37" s="99" t="s">
        <v>514</v>
      </c>
      <c r="H37" s="99"/>
      <c r="I37" s="92">
        <v>40949</v>
      </c>
      <c r="J37" s="84">
        <v>0.25</v>
      </c>
      <c r="K37" s="85" t="s">
        <v>121</v>
      </c>
      <c r="L37" s="86">
        <v>0.08</v>
      </c>
      <c r="M37" s="83">
        <v>1.0812999999988753</v>
      </c>
      <c r="N37" s="82">
        <v>21190.707111</v>
      </c>
      <c r="O37" s="84">
        <v>93.481110999999999</v>
      </c>
      <c r="P37" s="82">
        <v>69.708957867999999</v>
      </c>
      <c r="Q37" s="83">
        <v>2.5685705589090907E-5</v>
      </c>
      <c r="R37" s="83">
        <f t="shared" si="0"/>
        <v>3.3874036154896064E-2</v>
      </c>
      <c r="S37" s="83">
        <f>P37/'סכום נכסי הקרן'!$C$42</f>
        <v>2.6894660702410828E-4</v>
      </c>
    </row>
    <row r="38" spans="2:19">
      <c r="B38" s="108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</row>
    <row r="39" spans="2:19">
      <c r="B39" s="108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</row>
    <row r="40" spans="2:19">
      <c r="B40" s="108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</row>
    <row r="41" spans="2:19">
      <c r="B41" s="116" t="s">
        <v>202</v>
      </c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</row>
    <row r="42" spans="2:19">
      <c r="B42" s="116" t="s">
        <v>105</v>
      </c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</row>
    <row r="43" spans="2:19">
      <c r="B43" s="116" t="s">
        <v>185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</row>
    <row r="44" spans="2:19">
      <c r="B44" s="116" t="s">
        <v>193</v>
      </c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</row>
    <row r="45" spans="2:19">
      <c r="B45" s="108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</row>
    <row r="46" spans="2:19">
      <c r="B46" s="108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</row>
    <row r="47" spans="2:19">
      <c r="B47" s="108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</row>
    <row r="48" spans="2:19">
      <c r="B48" s="108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</row>
    <row r="49" spans="2:19">
      <c r="B49" s="108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</row>
    <row r="50" spans="2:19">
      <c r="B50" s="108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</row>
    <row r="51" spans="2:19">
      <c r="B51" s="108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</row>
    <row r="52" spans="2:19">
      <c r="B52" s="108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</row>
    <row r="53" spans="2:19">
      <c r="B53" s="108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</row>
    <row r="54" spans="2:19">
      <c r="B54" s="108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</row>
    <row r="55" spans="2:19">
      <c r="B55" s="108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</row>
    <row r="56" spans="2:19">
      <c r="B56" s="108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</row>
    <row r="57" spans="2:19">
      <c r="B57" s="108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</row>
    <row r="58" spans="2:19">
      <c r="B58" s="108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</row>
    <row r="59" spans="2:19">
      <c r="B59" s="108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</row>
    <row r="60" spans="2:19">
      <c r="B60" s="108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</row>
    <row r="61" spans="2:19">
      <c r="B61" s="108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</row>
    <row r="62" spans="2:19">
      <c r="B62" s="108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</row>
    <row r="63" spans="2:19">
      <c r="B63" s="108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</row>
    <row r="64" spans="2:19">
      <c r="B64" s="108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</row>
    <row r="65" spans="2:19">
      <c r="B65" s="108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</row>
    <row r="66" spans="2:19">
      <c r="B66" s="108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</row>
    <row r="67" spans="2:19">
      <c r="B67" s="108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</row>
    <row r="68" spans="2:19">
      <c r="B68" s="108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</row>
    <row r="69" spans="2:19">
      <c r="B69" s="108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</row>
    <row r="70" spans="2:19">
      <c r="B70" s="108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</row>
    <row r="71" spans="2:19">
      <c r="B71" s="108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</row>
    <row r="72" spans="2:19">
      <c r="B72" s="108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</row>
    <row r="73" spans="2:19">
      <c r="B73" s="108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</row>
    <row r="74" spans="2:19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</row>
    <row r="75" spans="2:19">
      <c r="B75" s="108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</row>
    <row r="76" spans="2:19">
      <c r="B76" s="108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</row>
    <row r="77" spans="2:19">
      <c r="B77" s="108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</row>
    <row r="78" spans="2:19">
      <c r="B78" s="108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</row>
    <row r="79" spans="2:19">
      <c r="B79" s="108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</row>
    <row r="80" spans="2:19">
      <c r="B80" s="108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</row>
    <row r="81" spans="2:19">
      <c r="B81" s="108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</row>
    <row r="82" spans="2:19">
      <c r="B82" s="108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</row>
    <row r="83" spans="2:19">
      <c r="B83" s="108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</row>
    <row r="84" spans="2:19">
      <c r="B84" s="108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</row>
    <row r="85" spans="2:19">
      <c r="B85" s="108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</row>
    <row r="86" spans="2:19">
      <c r="B86" s="108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</row>
    <row r="87" spans="2:19">
      <c r="B87" s="108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</row>
    <row r="88" spans="2:19">
      <c r="B88" s="108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</row>
    <row r="89" spans="2:19">
      <c r="B89" s="108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</row>
    <row r="90" spans="2:19">
      <c r="B90" s="108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</row>
    <row r="91" spans="2:19">
      <c r="B91" s="108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</row>
    <row r="92" spans="2:19">
      <c r="B92" s="108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</row>
    <row r="93" spans="2:19">
      <c r="B93" s="108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</row>
    <row r="94" spans="2:19">
      <c r="B94" s="108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</row>
    <row r="95" spans="2:19">
      <c r="B95" s="108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</row>
    <row r="96" spans="2:19">
      <c r="B96" s="108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</row>
    <row r="97" spans="2:19">
      <c r="B97" s="108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</row>
    <row r="98" spans="2:19">
      <c r="B98" s="108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</row>
    <row r="99" spans="2:19">
      <c r="B99" s="108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</row>
    <row r="100" spans="2:19">
      <c r="B100" s="108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</row>
    <row r="101" spans="2:19">
      <c r="B101" s="108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</row>
    <row r="102" spans="2:19">
      <c r="B102" s="108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</row>
    <row r="103" spans="2:19">
      <c r="B103" s="108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</row>
    <row r="104" spans="2:19">
      <c r="B104" s="108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</row>
    <row r="105" spans="2:19">
      <c r="B105" s="108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</row>
    <row r="106" spans="2:19">
      <c r="B106" s="108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</row>
    <row r="107" spans="2:19">
      <c r="B107" s="108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</row>
    <row r="108" spans="2:19">
      <c r="B108" s="108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</row>
    <row r="109" spans="2:19">
      <c r="B109" s="108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</row>
    <row r="110" spans="2:19">
      <c r="B110" s="108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</row>
    <row r="111" spans="2:19">
      <c r="B111" s="108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</row>
    <row r="112" spans="2:19">
      <c r="B112" s="108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</row>
    <row r="113" spans="2:19">
      <c r="B113" s="108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</row>
    <row r="114" spans="2:19">
      <c r="B114" s="108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</row>
    <row r="115" spans="2:19">
      <c r="B115" s="108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</row>
    <row r="116" spans="2:19">
      <c r="B116" s="108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</row>
    <row r="117" spans="2:19">
      <c r="B117" s="108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</row>
    <row r="118" spans="2:19">
      <c r="B118" s="108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</row>
    <row r="119" spans="2:19"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</row>
    <row r="120" spans="2:19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</row>
    <row r="121" spans="2:19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</row>
    <row r="122" spans="2:19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</row>
    <row r="123" spans="2:19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</row>
    <row r="124" spans="2:19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</row>
    <row r="125" spans="2:19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</row>
    <row r="126" spans="2:19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</row>
    <row r="127" spans="2:19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</row>
    <row r="128" spans="2:19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</row>
    <row r="129" spans="2:19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</row>
    <row r="130" spans="2:19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</row>
    <row r="131" spans="2:19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</row>
    <row r="132" spans="2:19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</row>
    <row r="133" spans="2:19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</row>
    <row r="134" spans="2:19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</row>
    <row r="135" spans="2:19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</row>
    <row r="136" spans="2:19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</row>
    <row r="137" spans="2:19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</row>
    <row r="138" spans="2:19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</row>
    <row r="139" spans="2:19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</row>
    <row r="140" spans="2:19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</row>
    <row r="141" spans="2:19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</row>
    <row r="142" spans="2:19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</row>
    <row r="143" spans="2:19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</row>
    <row r="144" spans="2:19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</row>
    <row r="145" spans="2:19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</row>
    <row r="146" spans="2:19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</row>
    <row r="147" spans="2:19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</row>
    <row r="148" spans="2:19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</row>
    <row r="149" spans="2:19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</row>
    <row r="150" spans="2:19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</row>
    <row r="151" spans="2:19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</row>
    <row r="152" spans="2:19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</row>
    <row r="153" spans="2:19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</row>
    <row r="154" spans="2:19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</row>
    <row r="155" spans="2:19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</row>
    <row r="156" spans="2:19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</row>
    <row r="157" spans="2:19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</row>
    <row r="158" spans="2:19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</row>
    <row r="159" spans="2:19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</row>
    <row r="160" spans="2:19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</row>
    <row r="161" spans="2:19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</row>
    <row r="162" spans="2:19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</row>
    <row r="163" spans="2:19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</row>
    <row r="164" spans="2:19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</row>
    <row r="165" spans="2:19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</row>
    <row r="166" spans="2:19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</row>
    <row r="167" spans="2:19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</row>
    <row r="168" spans="2:19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</row>
    <row r="169" spans="2:19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</row>
    <row r="170" spans="2:19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</row>
    <row r="171" spans="2:19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</row>
    <row r="172" spans="2:19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</row>
    <row r="173" spans="2:19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</row>
    <row r="174" spans="2:19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</row>
    <row r="175" spans="2:19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</row>
    <row r="176" spans="2:19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</row>
    <row r="177" spans="2:19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</row>
    <row r="178" spans="2:19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</row>
    <row r="179" spans="2:19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</row>
    <row r="180" spans="2:19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</row>
    <row r="181" spans="2:19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</row>
    <row r="182" spans="2:19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</row>
    <row r="183" spans="2:19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</row>
    <row r="184" spans="2:19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</row>
    <row r="185" spans="2:19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</row>
    <row r="186" spans="2:19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</row>
    <row r="187" spans="2:19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</row>
    <row r="188" spans="2:19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</row>
    <row r="189" spans="2:19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</row>
    <row r="190" spans="2:19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</row>
    <row r="191" spans="2:19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</row>
    <row r="192" spans="2:19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</row>
    <row r="193" spans="2:19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</row>
    <row r="194" spans="2:19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</row>
    <row r="195" spans="2:19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</row>
    <row r="196" spans="2:19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</row>
    <row r="197" spans="2:19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</row>
    <row r="198" spans="2:19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</row>
    <row r="199" spans="2:19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</row>
    <row r="200" spans="2:19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</row>
    <row r="201" spans="2:19">
      <c r="B201" s="108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</row>
    <row r="202" spans="2:19">
      <c r="B202" s="108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</row>
    <row r="203" spans="2:19"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</row>
    <row r="204" spans="2:19">
      <c r="B204" s="108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</row>
    <row r="205" spans="2:19"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</row>
    <row r="206" spans="2:19">
      <c r="B206" s="108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</row>
    <row r="207" spans="2:19">
      <c r="B207" s="108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</row>
    <row r="208" spans="2:19">
      <c r="B208" s="108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</row>
    <row r="209" spans="2:19">
      <c r="B209" s="108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</row>
    <row r="210" spans="2:19">
      <c r="B210" s="108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</row>
    <row r="211" spans="2:19">
      <c r="B211" s="108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</row>
    <row r="212" spans="2:19">
      <c r="B212" s="108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</row>
    <row r="213" spans="2:19">
      <c r="B213" s="108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</row>
    <row r="214" spans="2:19">
      <c r="B214" s="108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</row>
    <row r="215" spans="2:19">
      <c r="B215" s="108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</row>
    <row r="216" spans="2:19">
      <c r="B216" s="108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</row>
    <row r="217" spans="2:19">
      <c r="B217" s="108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</row>
    <row r="218" spans="2:19">
      <c r="B218" s="108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</row>
    <row r="219" spans="2:19">
      <c r="B219" s="108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</row>
    <row r="220" spans="2:19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</row>
    <row r="221" spans="2:19">
      <c r="B221" s="108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</row>
    <row r="222" spans="2:19">
      <c r="B222" s="108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</row>
    <row r="223" spans="2:19">
      <c r="B223" s="108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</row>
    <row r="224" spans="2:19">
      <c r="B224" s="108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</row>
    <row r="225" spans="2:19">
      <c r="B225" s="108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</row>
    <row r="226" spans="2:19">
      <c r="B226" s="108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</row>
    <row r="227" spans="2:19">
      <c r="B227" s="108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</row>
    <row r="228" spans="2:19">
      <c r="B228" s="108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</row>
    <row r="229" spans="2:19">
      <c r="B229" s="108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</row>
    <row r="230" spans="2:19">
      <c r="B230" s="108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</row>
    <row r="231" spans="2:19">
      <c r="B231" s="108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</row>
    <row r="232" spans="2:19">
      <c r="B232" s="108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</row>
    <row r="233" spans="2:19">
      <c r="B233" s="108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</row>
    <row r="234" spans="2:19">
      <c r="B234" s="108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</row>
    <row r="235" spans="2:19">
      <c r="B235" s="108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</row>
    <row r="236" spans="2:19">
      <c r="B236" s="108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</row>
    <row r="237" spans="2:19">
      <c r="B237" s="108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</row>
    <row r="238" spans="2:19">
      <c r="B238" s="108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</row>
    <row r="239" spans="2:19">
      <c r="B239" s="108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</row>
    <row r="240" spans="2:19">
      <c r="B240" s="108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</row>
    <row r="241" spans="2:19">
      <c r="B241" s="108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</row>
    <row r="242" spans="2:19">
      <c r="B242" s="108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</row>
    <row r="243" spans="2:19">
      <c r="B243" s="108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</row>
    <row r="244" spans="2:19">
      <c r="B244" s="108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</row>
    <row r="245" spans="2:19">
      <c r="B245" s="108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</row>
    <row r="246" spans="2:19">
      <c r="B246" s="108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</row>
    <row r="247" spans="2:19">
      <c r="B247" s="108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</row>
    <row r="248" spans="2:19">
      <c r="B248" s="108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</row>
    <row r="249" spans="2:19">
      <c r="B249" s="108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</row>
    <row r="250" spans="2:19">
      <c r="B250" s="108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</row>
    <row r="251" spans="2:19">
      <c r="B251" s="108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</row>
    <row r="252" spans="2:19">
      <c r="B252" s="108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</row>
    <row r="253" spans="2:19">
      <c r="B253" s="108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</row>
    <row r="254" spans="2:19">
      <c r="B254" s="108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</row>
    <row r="255" spans="2:19">
      <c r="B255" s="108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</row>
    <row r="256" spans="2:19">
      <c r="B256" s="108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</row>
    <row r="257" spans="2:19">
      <c r="B257" s="108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</row>
    <row r="258" spans="2:19">
      <c r="B258" s="108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</row>
    <row r="259" spans="2:19">
      <c r="B259" s="108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</row>
    <row r="260" spans="2:19">
      <c r="B260" s="108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</row>
    <row r="261" spans="2:19">
      <c r="B261" s="108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</row>
    <row r="262" spans="2:19">
      <c r="B262" s="108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</row>
    <row r="263" spans="2:19">
      <c r="B263" s="108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</row>
    <row r="264" spans="2:19">
      <c r="B264" s="108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</row>
    <row r="265" spans="2:19">
      <c r="B265" s="108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</row>
    <row r="266" spans="2:19">
      <c r="B266" s="108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</row>
    <row r="267" spans="2:19">
      <c r="B267" s="108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</row>
    <row r="268" spans="2:19">
      <c r="B268" s="108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</row>
    <row r="269" spans="2:19">
      <c r="B269" s="108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</row>
    <row r="270" spans="2:19">
      <c r="B270" s="108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</row>
    <row r="271" spans="2:19">
      <c r="B271" s="108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</row>
    <row r="272" spans="2:19">
      <c r="B272" s="108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</row>
    <row r="273" spans="2:19">
      <c r="B273" s="108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</row>
    <row r="274" spans="2:19">
      <c r="B274" s="108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</row>
    <row r="275" spans="2:19">
      <c r="B275" s="108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</row>
    <row r="276" spans="2:19">
      <c r="B276" s="108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</row>
    <row r="277" spans="2:19">
      <c r="B277" s="108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</row>
    <row r="278" spans="2:19">
      <c r="B278" s="108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</row>
    <row r="279" spans="2:19">
      <c r="B279" s="108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</row>
    <row r="280" spans="2:19">
      <c r="B280" s="108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</row>
    <row r="281" spans="2:19">
      <c r="B281" s="108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</row>
    <row r="282" spans="2:19">
      <c r="B282" s="108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</row>
    <row r="283" spans="2:19">
      <c r="B283" s="108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</row>
    <row r="284" spans="2:19">
      <c r="B284" s="108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</row>
    <row r="285" spans="2:19">
      <c r="B285" s="108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</row>
    <row r="286" spans="2:19">
      <c r="B286" s="108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</row>
    <row r="287" spans="2:19">
      <c r="B287" s="108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</row>
    <row r="288" spans="2:19">
      <c r="B288" s="108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</row>
    <row r="289" spans="2:19">
      <c r="B289" s="108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</row>
    <row r="290" spans="2:19">
      <c r="B290" s="108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</row>
    <row r="291" spans="2:19">
      <c r="B291" s="108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</row>
    <row r="292" spans="2:19">
      <c r="B292" s="108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</row>
    <row r="293" spans="2:19">
      <c r="B293" s="108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</row>
    <row r="294" spans="2:19">
      <c r="B294" s="108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</row>
    <row r="295" spans="2:19">
      <c r="B295" s="108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</row>
    <row r="296" spans="2:19">
      <c r="B296" s="108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</row>
    <row r="297" spans="2:19">
      <c r="B297" s="108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</row>
    <row r="298" spans="2:19">
      <c r="B298" s="108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</row>
    <row r="299" spans="2:19">
      <c r="B299" s="108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</row>
    <row r="300" spans="2:19">
      <c r="B300" s="108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</row>
    <row r="301" spans="2:19">
      <c r="B301" s="108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</row>
    <row r="302" spans="2:19">
      <c r="B302" s="108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</row>
    <row r="303" spans="2:19">
      <c r="B303" s="108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</row>
    <row r="304" spans="2:19">
      <c r="B304" s="108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</row>
    <row r="305" spans="2:19">
      <c r="B305" s="108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</row>
    <row r="306" spans="2:19">
      <c r="B306" s="108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</row>
    <row r="307" spans="2:19">
      <c r="B307" s="108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</row>
    <row r="308" spans="2:19">
      <c r="B308" s="108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</row>
    <row r="309" spans="2:19">
      <c r="B309" s="108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</row>
    <row r="310" spans="2:19">
      <c r="B310" s="108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</row>
    <row r="311" spans="2:19">
      <c r="B311" s="108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</row>
    <row r="312" spans="2:19">
      <c r="B312" s="108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</row>
    <row r="313" spans="2:19">
      <c r="B313" s="108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</row>
    <row r="314" spans="2:19">
      <c r="B314" s="108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</row>
    <row r="315" spans="2:19">
      <c r="B315" s="108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</row>
    <row r="316" spans="2:19">
      <c r="B316" s="108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</row>
    <row r="317" spans="2:19">
      <c r="B317" s="108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</row>
    <row r="318" spans="2:19">
      <c r="B318" s="108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</row>
    <row r="319" spans="2:19">
      <c r="B319" s="108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</row>
    <row r="320" spans="2:19">
      <c r="B320" s="108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</row>
    <row r="321" spans="2:19">
      <c r="B321" s="108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</row>
    <row r="322" spans="2:19">
      <c r="B322" s="108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</row>
    <row r="323" spans="2:19">
      <c r="B323" s="108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</row>
    <row r="324" spans="2:19">
      <c r="B324" s="108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</row>
    <row r="325" spans="2:19">
      <c r="B325" s="108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</row>
    <row r="326" spans="2:19">
      <c r="B326" s="108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</row>
    <row r="327" spans="2:19">
      <c r="B327" s="108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</row>
    <row r="328" spans="2:19">
      <c r="B328" s="108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</row>
    <row r="329" spans="2:19">
      <c r="B329" s="108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</row>
    <row r="330" spans="2:19">
      <c r="B330" s="108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</row>
    <row r="331" spans="2:19">
      <c r="B331" s="108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</row>
    <row r="332" spans="2:19">
      <c r="B332" s="108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</row>
    <row r="333" spans="2:19">
      <c r="B333" s="108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</row>
    <row r="334" spans="2:19">
      <c r="B334" s="108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</row>
    <row r="335" spans="2:19">
      <c r="B335" s="108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</row>
    <row r="336" spans="2:19">
      <c r="B336" s="108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</row>
    <row r="337" spans="2:19">
      <c r="B337" s="108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</row>
    <row r="338" spans="2:19">
      <c r="B338" s="108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spans="2:19">
      <c r="B339" s="108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spans="2:19">
      <c r="B340" s="108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spans="2:19">
      <c r="B341" s="108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spans="2:19">
      <c r="B342" s="108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spans="2:19">
      <c r="B343" s="108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spans="2:19">
      <c r="B344" s="108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spans="2:19">
      <c r="B345" s="108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spans="2:19">
      <c r="B346" s="108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spans="2:19">
      <c r="B347" s="108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spans="2:19">
      <c r="B348" s="108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spans="2:19">
      <c r="B349" s="108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spans="2:19">
      <c r="B350" s="108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spans="2:19">
      <c r="B351" s="108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spans="2:19">
      <c r="B352" s="108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spans="2:19">
      <c r="B353" s="108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spans="2:19">
      <c r="B354" s="108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spans="2:19">
      <c r="B355" s="108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spans="2:19">
      <c r="B356" s="108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spans="2:19">
      <c r="B357" s="108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spans="2:19">
      <c r="B358" s="108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spans="2:19">
      <c r="B359" s="108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spans="2:19">
      <c r="B360" s="108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spans="2:19">
      <c r="B361" s="108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spans="2:19">
      <c r="B362" s="108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spans="2:19">
      <c r="B363" s="108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spans="2:19">
      <c r="B364" s="108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  <row r="365" spans="2:19">
      <c r="B365" s="108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</row>
    <row r="366" spans="2:19">
      <c r="B366" s="108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</row>
    <row r="367" spans="2:19">
      <c r="B367" s="108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</row>
    <row r="368" spans="2:19">
      <c r="B368" s="108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</row>
    <row r="369" spans="2:19">
      <c r="B369" s="108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</row>
    <row r="370" spans="2:19">
      <c r="B370" s="108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</row>
    <row r="371" spans="2:19">
      <c r="B371" s="108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</row>
    <row r="372" spans="2:19">
      <c r="B372" s="108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</row>
    <row r="373" spans="2:19">
      <c r="B373" s="108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</row>
    <row r="374" spans="2:19">
      <c r="B374" s="108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</row>
    <row r="375" spans="2:19">
      <c r="B375" s="108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</row>
    <row r="376" spans="2:19">
      <c r="B376" s="108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</row>
    <row r="377" spans="2:19">
      <c r="B377" s="108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</row>
    <row r="378" spans="2:19">
      <c r="B378" s="108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</row>
    <row r="379" spans="2:19">
      <c r="B379" s="108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</row>
    <row r="380" spans="2:19">
      <c r="B380" s="108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</row>
    <row r="381" spans="2:19">
      <c r="B381" s="108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</row>
    <row r="382" spans="2:19">
      <c r="B382" s="108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</row>
    <row r="383" spans="2:19">
      <c r="B383" s="108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</row>
    <row r="384" spans="2:19">
      <c r="B384" s="108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</row>
    <row r="385" spans="2:19">
      <c r="B385" s="108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</row>
    <row r="386" spans="2:19">
      <c r="B386" s="108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</row>
    <row r="387" spans="2:19">
      <c r="B387" s="108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</row>
    <row r="388" spans="2:19">
      <c r="B388" s="108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</row>
    <row r="389" spans="2:19">
      <c r="B389" s="108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</row>
    <row r="390" spans="2:19">
      <c r="B390" s="108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</row>
    <row r="391" spans="2:19">
      <c r="B391" s="108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</row>
    <row r="392" spans="2:19">
      <c r="B392" s="108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</row>
    <row r="393" spans="2:19">
      <c r="B393" s="108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</row>
    <row r="394" spans="2:19">
      <c r="B394" s="108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</row>
    <row r="395" spans="2:19">
      <c r="B395" s="108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</row>
    <row r="396" spans="2:19">
      <c r="B396" s="108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</row>
    <row r="397" spans="2:19">
      <c r="B397" s="108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</row>
    <row r="398" spans="2:19">
      <c r="B398" s="108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</row>
    <row r="399" spans="2:19">
      <c r="B399" s="108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</row>
    <row r="400" spans="2:19">
      <c r="B400" s="108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</row>
    <row r="401" spans="2:19">
      <c r="B401" s="108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</row>
    <row r="402" spans="2:19">
      <c r="B402" s="108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</row>
    <row r="403" spans="2:19">
      <c r="B403" s="108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</row>
    <row r="404" spans="2:19">
      <c r="B404" s="108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</row>
    <row r="405" spans="2:19">
      <c r="B405" s="108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</row>
    <row r="406" spans="2:19">
      <c r="B406" s="108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</row>
    <row r="407" spans="2:19">
      <c r="B407" s="108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</row>
    <row r="408" spans="2:19">
      <c r="B408" s="108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</row>
    <row r="409" spans="2:19">
      <c r="B409" s="108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</row>
    <row r="410" spans="2:19">
      <c r="B410" s="108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</row>
    <row r="411" spans="2:19">
      <c r="B411" s="108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</row>
    <row r="412" spans="2:19">
      <c r="B412" s="108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</row>
    <row r="413" spans="2:19">
      <c r="B413" s="108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</row>
    <row r="414" spans="2:19">
      <c r="B414" s="108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</row>
    <row r="415" spans="2:19">
      <c r="B415" s="108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</row>
    <row r="416" spans="2:19">
      <c r="B416" s="108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</row>
    <row r="417" spans="2:19">
      <c r="B417" s="108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</row>
    <row r="418" spans="2:19">
      <c r="B418" s="108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</row>
    <row r="419" spans="2:19">
      <c r="B419" s="108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</row>
    <row r="420" spans="2:19">
      <c r="B420" s="108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</row>
    <row r="421" spans="2:19">
      <c r="B421" s="108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</row>
    <row r="422" spans="2:19">
      <c r="B422" s="108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</row>
    <row r="423" spans="2:19">
      <c r="B423" s="108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</row>
    <row r="424" spans="2:19">
      <c r="B424" s="108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</row>
    <row r="425" spans="2:19">
      <c r="B425" s="108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</row>
    <row r="426" spans="2:19">
      <c r="B426" s="108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</row>
    <row r="427" spans="2:19">
      <c r="B427" s="108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</row>
    <row r="428" spans="2:19">
      <c r="B428" s="108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</row>
    <row r="429" spans="2:19">
      <c r="B429" s="108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</row>
    <row r="430" spans="2:19">
      <c r="B430" s="108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</row>
    <row r="431" spans="2:19">
      <c r="B431" s="108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</row>
    <row r="432" spans="2:19">
      <c r="B432" s="108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</row>
    <row r="433" spans="2:19">
      <c r="B433" s="108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</row>
    <row r="434" spans="2:19">
      <c r="B434" s="108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</row>
    <row r="435" spans="2:19">
      <c r="B435" s="108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</row>
    <row r="436" spans="2:19">
      <c r="B436" s="108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</row>
    <row r="437" spans="2:19">
      <c r="B437" s="108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</row>
    <row r="438" spans="2:19">
      <c r="B438" s="108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</row>
    <row r="439" spans="2:19">
      <c r="B439" s="108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</row>
    <row r="440" spans="2:19">
      <c r="B440" s="108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</row>
    <row r="441" spans="2:19">
      <c r="B441" s="108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</row>
    <row r="442" spans="2:19">
      <c r="B442" s="108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</row>
    <row r="443" spans="2:19">
      <c r="B443" s="108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</row>
    <row r="444" spans="2:19">
      <c r="B444" s="108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</row>
    <row r="445" spans="2:19">
      <c r="B445" s="108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</row>
    <row r="446" spans="2:19">
      <c r="B446" s="108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</row>
    <row r="447" spans="2:19">
      <c r="B447" s="108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</row>
    <row r="448" spans="2:19">
      <c r="B448" s="108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</row>
    <row r="449" spans="2:19">
      <c r="B449" s="108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</row>
    <row r="450" spans="2:19">
      <c r="B450" s="108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</row>
    <row r="451" spans="2:19">
      <c r="B451" s="108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</row>
    <row r="452" spans="2:19">
      <c r="B452" s="108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</row>
    <row r="453" spans="2:19">
      <c r="B453" s="108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</row>
    <row r="454" spans="2:19">
      <c r="B454" s="108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</row>
    <row r="455" spans="2:19">
      <c r="B455" s="108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</row>
    <row r="456" spans="2:19">
      <c r="B456" s="108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</row>
    <row r="457" spans="2:19">
      <c r="B457" s="108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</row>
    <row r="458" spans="2:19">
      <c r="B458" s="108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</row>
    <row r="459" spans="2:19">
      <c r="B459" s="108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</row>
    <row r="460" spans="2:19">
      <c r="B460" s="108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</row>
    <row r="461" spans="2:19">
      <c r="B461" s="108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</row>
    <row r="462" spans="2:19">
      <c r="B462" s="108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</row>
    <row r="463" spans="2:19">
      <c r="B463" s="108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</row>
    <row r="464" spans="2:19">
      <c r="B464" s="108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</row>
    <row r="465" spans="2:19">
      <c r="B465" s="108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</row>
    <row r="466" spans="2:19">
      <c r="B466" s="108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</row>
    <row r="467" spans="2:19">
      <c r="B467" s="108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</row>
    <row r="468" spans="2:19">
      <c r="B468" s="108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</row>
    <row r="469" spans="2:19">
      <c r="B469" s="108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</row>
    <row r="470" spans="2:19">
      <c r="B470" s="108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</row>
    <row r="471" spans="2:19">
      <c r="B471" s="108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</row>
    <row r="472" spans="2:19">
      <c r="B472" s="108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</row>
    <row r="473" spans="2:19">
      <c r="B473" s="108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</row>
    <row r="474" spans="2:19">
      <c r="B474" s="108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</row>
    <row r="475" spans="2:19">
      <c r="B475" s="108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</row>
    <row r="476" spans="2:19">
      <c r="B476" s="108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</row>
    <row r="477" spans="2:19">
      <c r="B477" s="108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</row>
    <row r="478" spans="2:19">
      <c r="B478" s="108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</row>
    <row r="479" spans="2:19">
      <c r="B479" s="108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</row>
    <row r="480" spans="2:19">
      <c r="B480" s="108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</row>
    <row r="481" spans="2:19">
      <c r="B481" s="108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</row>
    <row r="482" spans="2:19">
      <c r="B482" s="108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</row>
    <row r="483" spans="2:19">
      <c r="B483" s="108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</row>
    <row r="484" spans="2:19">
      <c r="B484" s="108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</row>
    <row r="485" spans="2:19">
      <c r="B485" s="108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</row>
    <row r="486" spans="2:19">
      <c r="B486" s="108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</row>
    <row r="487" spans="2:19">
      <c r="B487" s="108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</row>
    <row r="488" spans="2:19">
      <c r="B488" s="108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</row>
    <row r="489" spans="2:19">
      <c r="B489" s="108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</row>
    <row r="490" spans="2:19">
      <c r="B490" s="108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</row>
    <row r="491" spans="2:19">
      <c r="B491" s="108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</row>
    <row r="492" spans="2:19">
      <c r="B492" s="108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</row>
    <row r="493" spans="2:19">
      <c r="B493" s="108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</row>
    <row r="494" spans="2:19">
      <c r="B494" s="108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</row>
    <row r="495" spans="2:19">
      <c r="B495" s="108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</row>
    <row r="496" spans="2:19">
      <c r="B496" s="108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</row>
    <row r="497" spans="2:19">
      <c r="B497" s="108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</row>
    <row r="498" spans="2:19">
      <c r="B498" s="108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</row>
    <row r="499" spans="2:19">
      <c r="B499" s="108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</row>
    <row r="500" spans="2:19">
      <c r="B500" s="108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</row>
    <row r="501" spans="2:19">
      <c r="B501" s="108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</row>
    <row r="502" spans="2:19">
      <c r="B502" s="108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</row>
    <row r="503" spans="2:19">
      <c r="B503" s="108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</row>
    <row r="504" spans="2:19">
      <c r="B504" s="108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</row>
    <row r="505" spans="2:19">
      <c r="B505" s="108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</row>
    <row r="506" spans="2:19">
      <c r="B506" s="108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</row>
    <row r="507" spans="2:19">
      <c r="B507" s="108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</row>
    <row r="508" spans="2:19">
      <c r="B508" s="108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</row>
    <row r="509" spans="2:19">
      <c r="B509" s="108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</row>
    <row r="510" spans="2:19">
      <c r="B510" s="108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</row>
    <row r="511" spans="2:19">
      <c r="B511" s="108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</row>
    <row r="512" spans="2:19">
      <c r="B512" s="108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</row>
    <row r="513" spans="2:19">
      <c r="B513" s="108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</row>
    <row r="514" spans="2:19">
      <c r="B514" s="108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</row>
    <row r="515" spans="2:19">
      <c r="B515" s="108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</row>
    <row r="516" spans="2:19">
      <c r="B516" s="108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</row>
    <row r="517" spans="2:19">
      <c r="B517" s="108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</row>
    <row r="518" spans="2:19">
      <c r="B518" s="108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</row>
    <row r="519" spans="2:19">
      <c r="B519" s="108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</row>
    <row r="520" spans="2:19">
      <c r="B520" s="108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</row>
    <row r="521" spans="2:19">
      <c r="B521" s="108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</row>
    <row r="522" spans="2:19">
      <c r="B522" s="108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</row>
    <row r="523" spans="2:19">
      <c r="B523" s="108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</row>
    <row r="524" spans="2:19">
      <c r="B524" s="108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</row>
    <row r="525" spans="2:19">
      <c r="B525" s="108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</row>
    <row r="526" spans="2:19">
      <c r="B526" s="108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</row>
    <row r="527" spans="2:19">
      <c r="B527" s="108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</row>
    <row r="528" spans="2:19">
      <c r="B528" s="108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</row>
    <row r="529" spans="2:19">
      <c r="B529" s="108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</row>
    <row r="530" spans="2:19">
      <c r="B530" s="108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</row>
    <row r="531" spans="2:19">
      <c r="B531" s="108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</row>
    <row r="532" spans="2:19">
      <c r="B532" s="108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</row>
    <row r="533" spans="2:19">
      <c r="B533" s="108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</row>
    <row r="534" spans="2:19">
      <c r="B534" s="108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</row>
    <row r="535" spans="2:19">
      <c r="B535" s="108"/>
      <c r="C535" s="108"/>
      <c r="D535" s="108"/>
      <c r="E535" s="108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</row>
    <row r="536" spans="2:19">
      <c r="B536" s="108"/>
      <c r="C536" s="108"/>
      <c r="D536" s="108"/>
      <c r="E536" s="108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</row>
    <row r="537" spans="2:19">
      <c r="B537" s="108"/>
      <c r="C537" s="108"/>
      <c r="D537" s="108"/>
      <c r="E537" s="108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</row>
    <row r="538" spans="2:19">
      <c r="B538" s="118"/>
      <c r="C538" s="108"/>
      <c r="D538" s="108"/>
      <c r="E538" s="108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</row>
    <row r="539" spans="2:19">
      <c r="B539" s="118"/>
      <c r="C539" s="108"/>
      <c r="D539" s="108"/>
      <c r="E539" s="108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</row>
    <row r="540" spans="2:19">
      <c r="B540" s="119"/>
      <c r="C540" s="108"/>
      <c r="D540" s="108"/>
      <c r="E540" s="108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</row>
    <row r="541" spans="2:19">
      <c r="B541" s="108"/>
      <c r="C541" s="108"/>
      <c r="D541" s="108"/>
      <c r="E541" s="108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</row>
    <row r="542" spans="2:19">
      <c r="B542" s="108"/>
      <c r="C542" s="108"/>
      <c r="D542" s="108"/>
      <c r="E542" s="108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</row>
    <row r="543" spans="2:19">
      <c r="B543" s="108"/>
      <c r="C543" s="108"/>
      <c r="D543" s="108"/>
      <c r="E543" s="108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</row>
    <row r="544" spans="2:19">
      <c r="B544" s="108"/>
      <c r="C544" s="108"/>
      <c r="D544" s="108"/>
      <c r="E544" s="108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</row>
    <row r="545" spans="2:19">
      <c r="B545" s="108"/>
      <c r="C545" s="108"/>
      <c r="D545" s="108"/>
      <c r="E545" s="108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</row>
    <row r="546" spans="2:19">
      <c r="B546" s="108"/>
      <c r="C546" s="108"/>
      <c r="D546" s="108"/>
      <c r="E546" s="108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</row>
    <row r="547" spans="2:19">
      <c r="B547" s="108"/>
      <c r="C547" s="108"/>
      <c r="D547" s="108"/>
      <c r="E547" s="108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</row>
    <row r="548" spans="2:19">
      <c r="B548" s="108"/>
      <c r="C548" s="108"/>
      <c r="D548" s="108"/>
      <c r="E548" s="108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</row>
    <row r="549" spans="2:19">
      <c r="B549" s="108"/>
      <c r="C549" s="108"/>
      <c r="D549" s="108"/>
      <c r="E549" s="108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</row>
    <row r="550" spans="2:19">
      <c r="B550" s="108"/>
      <c r="C550" s="108"/>
      <c r="D550" s="108"/>
      <c r="E550" s="108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</row>
    <row r="551" spans="2:19">
      <c r="B551" s="108"/>
      <c r="C551" s="108"/>
      <c r="D551" s="108"/>
      <c r="E551" s="108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</row>
    <row r="552" spans="2:19">
      <c r="B552" s="108"/>
      <c r="C552" s="108"/>
      <c r="D552" s="108"/>
      <c r="E552" s="108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</row>
    <row r="553" spans="2:19">
      <c r="B553" s="108"/>
      <c r="C553" s="108"/>
      <c r="D553" s="108"/>
      <c r="E553" s="108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</row>
    <row r="554" spans="2:19">
      <c r="B554" s="108"/>
      <c r="C554" s="108"/>
      <c r="D554" s="108"/>
      <c r="E554" s="108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</row>
    <row r="555" spans="2:19">
      <c r="B555" s="108"/>
      <c r="C555" s="108"/>
      <c r="D555" s="108"/>
      <c r="E555" s="108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</row>
    <row r="556" spans="2:19">
      <c r="B556" s="108"/>
      <c r="C556" s="108"/>
      <c r="D556" s="108"/>
      <c r="E556" s="108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</row>
    <row r="557" spans="2:19">
      <c r="B557" s="108"/>
      <c r="C557" s="108"/>
      <c r="D557" s="108"/>
      <c r="E557" s="108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</row>
    <row r="558" spans="2:19">
      <c r="B558" s="108"/>
      <c r="C558" s="108"/>
      <c r="D558" s="108"/>
      <c r="E558" s="108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</row>
    <row r="559" spans="2:19">
      <c r="B559" s="108"/>
      <c r="C559" s="108"/>
      <c r="D559" s="108"/>
      <c r="E559" s="108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</row>
    <row r="560" spans="2:19">
      <c r="B560" s="108"/>
      <c r="C560" s="108"/>
      <c r="D560" s="108"/>
      <c r="E560" s="108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</row>
    <row r="561" spans="2:19">
      <c r="B561" s="108"/>
      <c r="C561" s="108"/>
      <c r="D561" s="108"/>
      <c r="E561" s="108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</row>
    <row r="562" spans="2:19">
      <c r="B562" s="108"/>
      <c r="C562" s="108"/>
      <c r="D562" s="108"/>
      <c r="E562" s="108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</row>
    <row r="563" spans="2:19">
      <c r="B563" s="108"/>
      <c r="C563" s="108"/>
      <c r="D563" s="108"/>
      <c r="E563" s="108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</row>
    <row r="564" spans="2:19">
      <c r="B564" s="108"/>
      <c r="C564" s="108"/>
      <c r="D564" s="108"/>
      <c r="E564" s="108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</row>
    <row r="565" spans="2:19">
      <c r="B565" s="108"/>
      <c r="C565" s="108"/>
      <c r="D565" s="108"/>
      <c r="E565" s="108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</row>
    <row r="566" spans="2:19">
      <c r="B566" s="108"/>
      <c r="C566" s="108"/>
      <c r="D566" s="108"/>
      <c r="E566" s="108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</row>
    <row r="567" spans="2:19">
      <c r="B567" s="108"/>
      <c r="C567" s="108"/>
      <c r="D567" s="108"/>
      <c r="E567" s="108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</row>
    <row r="568" spans="2:19">
      <c r="B568" s="108"/>
      <c r="C568" s="108"/>
      <c r="D568" s="108"/>
      <c r="E568" s="108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</row>
    <row r="569" spans="2:19">
      <c r="B569" s="108"/>
      <c r="C569" s="108"/>
      <c r="D569" s="108"/>
      <c r="E569" s="108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</row>
    <row r="570" spans="2:19">
      <c r="B570" s="108"/>
      <c r="C570" s="108"/>
      <c r="D570" s="108"/>
      <c r="E570" s="108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</row>
    <row r="571" spans="2:19">
      <c r="B571" s="108"/>
      <c r="C571" s="108"/>
      <c r="D571" s="108"/>
      <c r="E571" s="108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</row>
    <row r="572" spans="2:19">
      <c r="B572" s="108"/>
      <c r="C572" s="108"/>
      <c r="D572" s="108"/>
      <c r="E572" s="108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</row>
    <row r="573" spans="2:19">
      <c r="B573" s="108"/>
      <c r="C573" s="108"/>
      <c r="D573" s="108"/>
      <c r="E573" s="108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</row>
    <row r="574" spans="2:19">
      <c r="B574" s="108"/>
      <c r="C574" s="108"/>
      <c r="D574" s="108"/>
      <c r="E574" s="108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</row>
    <row r="575" spans="2:19">
      <c r="B575" s="108"/>
      <c r="C575" s="108"/>
      <c r="D575" s="108"/>
      <c r="E575" s="108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</row>
    <row r="576" spans="2:19">
      <c r="B576" s="108"/>
      <c r="C576" s="108"/>
      <c r="D576" s="108"/>
      <c r="E576" s="108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</row>
    <row r="577" spans="2:19">
      <c r="B577" s="108"/>
      <c r="C577" s="108"/>
      <c r="D577" s="108"/>
      <c r="E577" s="108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</row>
    <row r="578" spans="2:19">
      <c r="B578" s="108"/>
      <c r="C578" s="108"/>
      <c r="D578" s="108"/>
      <c r="E578" s="108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</row>
    <row r="579" spans="2:19">
      <c r="B579" s="108"/>
      <c r="C579" s="108"/>
      <c r="D579" s="108"/>
      <c r="E579" s="108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</row>
    <row r="580" spans="2:19">
      <c r="B580" s="108"/>
      <c r="C580" s="108"/>
      <c r="D580" s="108"/>
      <c r="E580" s="108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</row>
    <row r="581" spans="2:19">
      <c r="B581" s="108"/>
      <c r="C581" s="108"/>
      <c r="D581" s="108"/>
      <c r="E581" s="108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</row>
    <row r="582" spans="2:19">
      <c r="B582" s="108"/>
      <c r="C582" s="108"/>
      <c r="D582" s="108"/>
      <c r="E582" s="108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</row>
    <row r="583" spans="2:19">
      <c r="B583" s="108"/>
      <c r="C583" s="108"/>
      <c r="D583" s="108"/>
      <c r="E583" s="108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</row>
    <row r="584" spans="2:19">
      <c r="B584" s="108"/>
      <c r="C584" s="108"/>
      <c r="D584" s="108"/>
      <c r="E584" s="108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</row>
    <row r="585" spans="2:19">
      <c r="B585" s="108"/>
      <c r="C585" s="108"/>
      <c r="D585" s="108"/>
      <c r="E585" s="108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</row>
    <row r="586" spans="2:19">
      <c r="B586" s="108"/>
      <c r="C586" s="108"/>
      <c r="D586" s="108"/>
      <c r="E586" s="108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</row>
    <row r="587" spans="2:19">
      <c r="B587" s="108"/>
      <c r="C587" s="108"/>
      <c r="D587" s="108"/>
      <c r="E587" s="108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</row>
    <row r="588" spans="2:19">
      <c r="B588" s="108"/>
      <c r="C588" s="108"/>
      <c r="D588" s="108"/>
      <c r="E588" s="108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</row>
    <row r="589" spans="2:19">
      <c r="B589" s="108"/>
      <c r="C589" s="108"/>
      <c r="D589" s="108"/>
      <c r="E589" s="108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</row>
    <row r="590" spans="2:19">
      <c r="B590" s="108"/>
      <c r="C590" s="108"/>
      <c r="D590" s="108"/>
      <c r="E590" s="108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</row>
    <row r="591" spans="2:19">
      <c r="B591" s="108"/>
      <c r="C591" s="108"/>
      <c r="D591" s="108"/>
      <c r="E591" s="108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</row>
    <row r="592" spans="2:19">
      <c r="B592" s="108"/>
      <c r="C592" s="108"/>
      <c r="D592" s="108"/>
      <c r="E592" s="108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</row>
    <row r="593" spans="2:19">
      <c r="B593" s="108"/>
      <c r="C593" s="108"/>
      <c r="D593" s="108"/>
      <c r="E593" s="108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</row>
    <row r="594" spans="2:19">
      <c r="B594" s="108"/>
      <c r="C594" s="108"/>
      <c r="D594" s="108"/>
      <c r="E594" s="108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</row>
    <row r="595" spans="2:19">
      <c r="B595" s="108"/>
      <c r="C595" s="108"/>
      <c r="D595" s="108"/>
      <c r="E595" s="108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</row>
    <row r="596" spans="2:19">
      <c r="B596" s="108"/>
      <c r="C596" s="108"/>
      <c r="D596" s="108"/>
      <c r="E596" s="108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</row>
    <row r="597" spans="2:19">
      <c r="B597" s="108"/>
      <c r="C597" s="108"/>
      <c r="D597" s="108"/>
      <c r="E597" s="108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</row>
    <row r="598" spans="2:19">
      <c r="B598" s="108"/>
      <c r="C598" s="108"/>
      <c r="D598" s="108"/>
      <c r="E598" s="108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</row>
    <row r="599" spans="2:19">
      <c r="B599" s="108"/>
      <c r="C599" s="108"/>
      <c r="D599" s="108"/>
      <c r="E599" s="108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</row>
    <row r="600" spans="2:19">
      <c r="B600" s="108"/>
      <c r="C600" s="108"/>
      <c r="D600" s="108"/>
      <c r="E600" s="108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</row>
    <row r="601" spans="2:19">
      <c r="B601" s="108"/>
      <c r="C601" s="108"/>
      <c r="D601" s="108"/>
      <c r="E601" s="108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</row>
    <row r="602" spans="2:19">
      <c r="B602" s="108"/>
      <c r="C602" s="108"/>
      <c r="D602" s="108"/>
      <c r="E602" s="108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</row>
    <row r="603" spans="2:19">
      <c r="B603" s="108"/>
      <c r="C603" s="108"/>
      <c r="D603" s="108"/>
      <c r="E603" s="108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</row>
    <row r="604" spans="2:19">
      <c r="B604" s="108"/>
      <c r="C604" s="108"/>
      <c r="D604" s="108"/>
      <c r="E604" s="108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</row>
    <row r="605" spans="2:19">
      <c r="B605" s="108"/>
      <c r="C605" s="108"/>
      <c r="D605" s="108"/>
      <c r="E605" s="108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</row>
    <row r="606" spans="2:19">
      <c r="B606" s="108"/>
      <c r="C606" s="108"/>
      <c r="D606" s="108"/>
      <c r="E606" s="108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</row>
    <row r="607" spans="2:19">
      <c r="B607" s="108"/>
      <c r="C607" s="108"/>
      <c r="D607" s="108"/>
      <c r="E607" s="108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</row>
    <row r="608" spans="2:19">
      <c r="B608" s="108"/>
      <c r="C608" s="108"/>
      <c r="D608" s="108"/>
      <c r="E608" s="108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</row>
    <row r="609" spans="2:19">
      <c r="B609" s="108"/>
      <c r="C609" s="108"/>
      <c r="D609" s="108"/>
      <c r="E609" s="108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</row>
    <row r="610" spans="2:19">
      <c r="B610" s="108"/>
      <c r="C610" s="108"/>
      <c r="D610" s="108"/>
      <c r="E610" s="108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</row>
    <row r="611" spans="2:19">
      <c r="B611" s="108"/>
      <c r="C611" s="108"/>
      <c r="D611" s="108"/>
      <c r="E611" s="108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</row>
    <row r="612" spans="2:19">
      <c r="B612" s="108"/>
      <c r="C612" s="108"/>
      <c r="D612" s="108"/>
      <c r="E612" s="108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</row>
    <row r="613" spans="2:19">
      <c r="B613" s="108"/>
      <c r="C613" s="108"/>
      <c r="D613" s="108"/>
      <c r="E613" s="108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</row>
    <row r="614" spans="2:19">
      <c r="B614" s="108"/>
      <c r="C614" s="108"/>
      <c r="D614" s="108"/>
      <c r="E614" s="108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</row>
    <row r="615" spans="2:19">
      <c r="B615" s="108"/>
      <c r="C615" s="108"/>
      <c r="D615" s="108"/>
      <c r="E615" s="108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</row>
    <row r="616" spans="2:19">
      <c r="B616" s="108"/>
      <c r="C616" s="108"/>
      <c r="D616" s="108"/>
      <c r="E616" s="108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</row>
    <row r="617" spans="2:19">
      <c r="B617" s="108"/>
      <c r="C617" s="108"/>
      <c r="D617" s="108"/>
      <c r="E617" s="108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</row>
    <row r="618" spans="2:19">
      <c r="B618" s="108"/>
      <c r="C618" s="108"/>
      <c r="D618" s="108"/>
      <c r="E618" s="108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</row>
    <row r="619" spans="2:19">
      <c r="B619" s="108"/>
      <c r="C619" s="108"/>
      <c r="D619" s="108"/>
      <c r="E619" s="108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</row>
    <row r="620" spans="2:19">
      <c r="B620" s="108"/>
      <c r="C620" s="108"/>
      <c r="D620" s="108"/>
      <c r="E620" s="108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</row>
    <row r="621" spans="2:19">
      <c r="B621" s="108"/>
      <c r="C621" s="108"/>
      <c r="D621" s="108"/>
      <c r="E621" s="108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</row>
    <row r="622" spans="2:19">
      <c r="B622" s="108"/>
      <c r="C622" s="108"/>
      <c r="D622" s="108"/>
      <c r="E622" s="108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</row>
    <row r="623" spans="2:19">
      <c r="B623" s="108"/>
      <c r="C623" s="108"/>
      <c r="D623" s="108"/>
      <c r="E623" s="108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</row>
    <row r="624" spans="2:19">
      <c r="B624" s="108"/>
      <c r="C624" s="108"/>
      <c r="D624" s="108"/>
      <c r="E624" s="108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</row>
    <row r="625" spans="2:19">
      <c r="B625" s="108"/>
      <c r="C625" s="108"/>
      <c r="D625" s="108"/>
      <c r="E625" s="108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</row>
    <row r="626" spans="2:19">
      <c r="B626" s="108"/>
      <c r="C626" s="108"/>
      <c r="D626" s="108"/>
      <c r="E626" s="108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</row>
    <row r="627" spans="2:19">
      <c r="B627" s="108"/>
      <c r="C627" s="108"/>
      <c r="D627" s="108"/>
      <c r="E627" s="108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</row>
    <row r="628" spans="2:19">
      <c r="B628" s="108"/>
      <c r="C628" s="108"/>
      <c r="D628" s="108"/>
      <c r="E628" s="108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</row>
    <row r="629" spans="2:19">
      <c r="B629" s="108"/>
      <c r="C629" s="108"/>
      <c r="D629" s="108"/>
      <c r="E629" s="108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</row>
    <row r="630" spans="2:19">
      <c r="B630" s="108"/>
      <c r="C630" s="108"/>
      <c r="D630" s="108"/>
      <c r="E630" s="108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</row>
    <row r="631" spans="2:19">
      <c r="B631" s="108"/>
      <c r="C631" s="108"/>
      <c r="D631" s="108"/>
      <c r="E631" s="108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</row>
    <row r="632" spans="2:19">
      <c r="B632" s="108"/>
      <c r="C632" s="108"/>
      <c r="D632" s="108"/>
      <c r="E632" s="108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</row>
    <row r="633" spans="2:19">
      <c r="B633" s="108"/>
      <c r="C633" s="108"/>
      <c r="D633" s="108"/>
      <c r="E633" s="108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</row>
    <row r="634" spans="2:19">
      <c r="B634" s="108"/>
      <c r="C634" s="108"/>
      <c r="D634" s="108"/>
      <c r="E634" s="108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</row>
    <row r="635" spans="2:19">
      <c r="B635" s="108"/>
      <c r="C635" s="108"/>
      <c r="D635" s="108"/>
      <c r="E635" s="108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</row>
    <row r="636" spans="2:19">
      <c r="B636" s="108"/>
      <c r="C636" s="108"/>
      <c r="D636" s="108"/>
      <c r="E636" s="108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</row>
    <row r="637" spans="2:19">
      <c r="B637" s="108"/>
      <c r="C637" s="108"/>
      <c r="D637" s="108"/>
      <c r="E637" s="108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</row>
    <row r="638" spans="2:19">
      <c r="B638" s="108"/>
      <c r="C638" s="108"/>
      <c r="D638" s="108"/>
      <c r="E638" s="108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</row>
    <row r="639" spans="2:19">
      <c r="B639" s="108"/>
      <c r="C639" s="108"/>
      <c r="D639" s="108"/>
      <c r="E639" s="108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</row>
    <row r="640" spans="2:19">
      <c r="B640" s="108"/>
      <c r="C640" s="108"/>
      <c r="D640" s="108"/>
      <c r="E640" s="108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</row>
    <row r="641" spans="2:19">
      <c r="B641" s="108"/>
      <c r="C641" s="108"/>
      <c r="D641" s="108"/>
      <c r="E641" s="108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</row>
    <row r="642" spans="2:19">
      <c r="B642" s="108"/>
      <c r="C642" s="108"/>
      <c r="D642" s="108"/>
      <c r="E642" s="108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</row>
    <row r="643" spans="2:19">
      <c r="B643" s="108"/>
      <c r="C643" s="108"/>
      <c r="D643" s="108"/>
      <c r="E643" s="108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</row>
    <row r="644" spans="2:19">
      <c r="B644" s="108"/>
      <c r="C644" s="108"/>
      <c r="D644" s="108"/>
      <c r="E644" s="108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</row>
    <row r="645" spans="2:19">
      <c r="B645" s="108"/>
      <c r="C645" s="108"/>
      <c r="D645" s="108"/>
      <c r="E645" s="108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</row>
    <row r="646" spans="2:19">
      <c r="B646" s="108"/>
      <c r="C646" s="108"/>
      <c r="D646" s="108"/>
      <c r="E646" s="108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</row>
    <row r="647" spans="2:19">
      <c r="B647" s="108"/>
      <c r="C647" s="108"/>
      <c r="D647" s="108"/>
      <c r="E647" s="108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</row>
    <row r="648" spans="2:19">
      <c r="B648" s="108"/>
      <c r="C648" s="108"/>
      <c r="D648" s="108"/>
      <c r="E648" s="108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</row>
    <row r="649" spans="2:19">
      <c r="B649" s="108"/>
      <c r="C649" s="108"/>
      <c r="D649" s="108"/>
      <c r="E649" s="108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</row>
    <row r="650" spans="2:19">
      <c r="B650" s="108"/>
      <c r="C650" s="108"/>
      <c r="D650" s="108"/>
      <c r="E650" s="108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</row>
    <row r="651" spans="2:19">
      <c r="B651" s="108"/>
      <c r="C651" s="108"/>
      <c r="D651" s="108"/>
      <c r="E651" s="108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</row>
    <row r="652" spans="2:19">
      <c r="B652" s="108"/>
      <c r="C652" s="108"/>
      <c r="D652" s="108"/>
      <c r="E652" s="108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</row>
    <row r="653" spans="2:19">
      <c r="B653" s="108"/>
      <c r="C653" s="108"/>
      <c r="D653" s="108"/>
      <c r="E653" s="108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</row>
    <row r="654" spans="2:19">
      <c r="B654" s="108"/>
      <c r="C654" s="108"/>
      <c r="D654" s="108"/>
      <c r="E654" s="108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</row>
    <row r="655" spans="2:19">
      <c r="B655" s="108"/>
      <c r="C655" s="108"/>
      <c r="D655" s="108"/>
      <c r="E655" s="108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</row>
    <row r="656" spans="2:19">
      <c r="B656" s="108"/>
      <c r="C656" s="108"/>
      <c r="D656" s="108"/>
      <c r="E656" s="108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</row>
    <row r="657" spans="2:19">
      <c r="B657" s="108"/>
      <c r="C657" s="108"/>
      <c r="D657" s="108"/>
      <c r="E657" s="108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</row>
    <row r="658" spans="2:19">
      <c r="B658" s="108"/>
      <c r="C658" s="108"/>
      <c r="D658" s="108"/>
      <c r="E658" s="108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</row>
    <row r="659" spans="2:19">
      <c r="B659" s="108"/>
      <c r="C659" s="108"/>
      <c r="D659" s="108"/>
      <c r="E659" s="108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</row>
    <row r="660" spans="2:19">
      <c r="B660" s="108"/>
      <c r="C660" s="108"/>
      <c r="D660" s="108"/>
      <c r="E660" s="108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</row>
    <row r="661" spans="2:19">
      <c r="B661" s="108"/>
      <c r="C661" s="108"/>
      <c r="D661" s="108"/>
      <c r="E661" s="108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</row>
    <row r="662" spans="2:19">
      <c r="B662" s="108"/>
      <c r="C662" s="108"/>
      <c r="D662" s="108"/>
      <c r="E662" s="108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</row>
    <row r="663" spans="2:19">
      <c r="B663" s="108"/>
      <c r="C663" s="108"/>
      <c r="D663" s="108"/>
      <c r="E663" s="108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</row>
    <row r="664" spans="2:19">
      <c r="B664" s="108"/>
      <c r="C664" s="108"/>
      <c r="D664" s="108"/>
      <c r="E664" s="108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</row>
    <row r="665" spans="2:19">
      <c r="B665" s="108"/>
      <c r="C665" s="108"/>
      <c r="D665" s="108"/>
      <c r="E665" s="108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</row>
    <row r="666" spans="2:19">
      <c r="B666" s="108"/>
      <c r="C666" s="108"/>
      <c r="D666" s="108"/>
      <c r="E666" s="108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</row>
    <row r="667" spans="2:19">
      <c r="B667" s="108"/>
      <c r="C667" s="108"/>
      <c r="D667" s="108"/>
      <c r="E667" s="108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</row>
    <row r="668" spans="2:19">
      <c r="B668" s="108"/>
      <c r="C668" s="108"/>
      <c r="D668" s="108"/>
      <c r="E668" s="108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</row>
  </sheetData>
  <sheetProtection sheet="1" objects="1" scenarios="1"/>
  <mergeCells count="2">
    <mergeCell ref="B6:S6"/>
    <mergeCell ref="B7:S7"/>
  </mergeCells>
  <phoneticPr fontId="4" type="noConversion"/>
  <conditionalFormatting sqref="B12:B37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AW403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49.2851562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9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855468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135</v>
      </c>
      <c r="C1" s="67" t="s" vm="1">
        <v>209</v>
      </c>
    </row>
    <row r="2" spans="2:49">
      <c r="B2" s="46" t="s">
        <v>134</v>
      </c>
      <c r="C2" s="67" t="s">
        <v>210</v>
      </c>
    </row>
    <row r="3" spans="2:49">
      <c r="B3" s="46" t="s">
        <v>136</v>
      </c>
      <c r="C3" s="67" t="s">
        <v>211</v>
      </c>
    </row>
    <row r="4" spans="2:49">
      <c r="B4" s="46" t="s">
        <v>137</v>
      </c>
      <c r="C4" s="67">
        <v>2144</v>
      </c>
    </row>
    <row r="6" spans="2:49" ht="26.25" customHeight="1">
      <c r="B6" s="145" t="s">
        <v>161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7"/>
    </row>
    <row r="7" spans="2:49" ht="26.25" customHeight="1">
      <c r="B7" s="145" t="s">
        <v>85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7"/>
    </row>
    <row r="8" spans="2:49" s="3" customFormat="1" ht="78.75">
      <c r="B8" s="21" t="s">
        <v>109</v>
      </c>
      <c r="C8" s="29" t="s">
        <v>43</v>
      </c>
      <c r="D8" s="29" t="s">
        <v>111</v>
      </c>
      <c r="E8" s="29" t="s">
        <v>110</v>
      </c>
      <c r="F8" s="29" t="s">
        <v>61</v>
      </c>
      <c r="G8" s="29" t="s">
        <v>96</v>
      </c>
      <c r="H8" s="29" t="s">
        <v>187</v>
      </c>
      <c r="I8" s="29" t="s">
        <v>186</v>
      </c>
      <c r="J8" s="29" t="s">
        <v>104</v>
      </c>
      <c r="K8" s="29" t="s">
        <v>54</v>
      </c>
      <c r="L8" s="29" t="s">
        <v>138</v>
      </c>
      <c r="M8" s="30" t="s">
        <v>140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194</v>
      </c>
      <c r="I9" s="31"/>
      <c r="J9" s="31" t="s">
        <v>190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13" t="s">
        <v>29</v>
      </c>
      <c r="C11" s="99"/>
      <c r="D11" s="99"/>
      <c r="E11" s="99"/>
      <c r="F11" s="99"/>
      <c r="G11" s="99"/>
      <c r="H11" s="82"/>
      <c r="I11" s="82"/>
      <c r="J11" s="114">
        <v>0</v>
      </c>
      <c r="K11" s="99"/>
      <c r="L11" s="115">
        <v>0</v>
      </c>
      <c r="M11" s="115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</row>
    <row r="13" spans="2:49"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</row>
    <row r="14" spans="2:49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</row>
    <row r="15" spans="2:49">
      <c r="B15" s="116" t="s">
        <v>202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</row>
    <row r="16" spans="2:49">
      <c r="B16" s="116" t="s">
        <v>105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</row>
    <row r="17" spans="2:13">
      <c r="B17" s="116" t="s">
        <v>185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</row>
    <row r="18" spans="2:13">
      <c r="B18" s="116" t="s">
        <v>193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</row>
    <row r="19" spans="2:13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</row>
    <row r="20" spans="2:13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</row>
    <row r="21" spans="2:13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2:13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</row>
    <row r="23" spans="2:13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</row>
    <row r="24" spans="2:13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  <row r="25" spans="2:13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</row>
    <row r="26" spans="2:13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</row>
    <row r="27" spans="2:13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</row>
    <row r="28" spans="2:13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</row>
    <row r="29" spans="2:13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</row>
    <row r="30" spans="2:13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</row>
    <row r="31" spans="2:13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</row>
    <row r="32" spans="2:13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</row>
    <row r="33" spans="2:13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</row>
    <row r="34" spans="2:13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</row>
    <row r="35" spans="2:13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</row>
    <row r="36" spans="2:13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</row>
    <row r="37" spans="2:13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</row>
    <row r="38" spans="2:13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</row>
    <row r="39" spans="2:13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</row>
    <row r="40" spans="2:13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</row>
    <row r="41" spans="2:13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</row>
    <row r="42" spans="2:13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</row>
    <row r="43" spans="2:13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</row>
    <row r="44" spans="2:13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</row>
    <row r="45" spans="2:13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</row>
    <row r="46" spans="2:13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</row>
    <row r="47" spans="2:13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2:13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2:13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  <row r="50" spans="2:13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</row>
    <row r="51" spans="2:13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</row>
    <row r="52" spans="2:13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</row>
    <row r="53" spans="2:13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</row>
    <row r="54" spans="2:13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  <row r="55" spans="2:13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</row>
    <row r="56" spans="2:13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2:13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</row>
    <row r="58" spans="2:13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</row>
    <row r="59" spans="2:13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</row>
    <row r="60" spans="2:13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</row>
    <row r="61" spans="2:13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</row>
    <row r="62" spans="2:13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</row>
    <row r="63" spans="2:13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2:13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</row>
    <row r="65" spans="2:13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</row>
    <row r="66" spans="2:13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</row>
    <row r="67" spans="2:13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</row>
    <row r="68" spans="2:13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</row>
    <row r="69" spans="2:13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</row>
    <row r="70" spans="2:13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</row>
    <row r="71" spans="2:13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</row>
    <row r="72" spans="2:13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</row>
    <row r="73" spans="2:13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</row>
    <row r="74" spans="2:13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</row>
    <row r="75" spans="2:13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</row>
    <row r="76" spans="2:13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</row>
    <row r="77" spans="2:13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</row>
    <row r="78" spans="2:13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</row>
    <row r="79" spans="2:13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</row>
    <row r="80" spans="2:13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</row>
    <row r="81" spans="2:13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</row>
    <row r="82" spans="2:13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</row>
    <row r="83" spans="2:13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</row>
    <row r="84" spans="2:13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</row>
    <row r="85" spans="2:13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</row>
    <row r="86" spans="2:13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</row>
    <row r="87" spans="2:13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</row>
    <row r="88" spans="2:13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</row>
    <row r="89" spans="2:13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</row>
    <row r="90" spans="2:13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</row>
    <row r="91" spans="2:13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</row>
    <row r="92" spans="2:13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</row>
    <row r="93" spans="2:13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</row>
    <row r="94" spans="2:13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</row>
    <row r="95" spans="2:13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</row>
    <row r="96" spans="2:13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</row>
    <row r="97" spans="2:13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</row>
    <row r="98" spans="2:13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</row>
    <row r="99" spans="2:13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</row>
    <row r="100" spans="2:13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</row>
    <row r="101" spans="2:13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</row>
    <row r="102" spans="2:13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</row>
    <row r="103" spans="2:13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</row>
    <row r="104" spans="2:13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</row>
    <row r="105" spans="2:13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</row>
    <row r="106" spans="2:13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</row>
    <row r="107" spans="2:13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</row>
    <row r="108" spans="2:13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</row>
    <row r="109" spans="2:13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</row>
    <row r="110" spans="2:13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</row>
    <row r="111" spans="2:13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</row>
    <row r="112" spans="2:13">
      <c r="B112" s="108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</row>
    <row r="113" spans="2:13">
      <c r="B113" s="108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</row>
    <row r="114" spans="2:13">
      <c r="B114" s="108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</row>
    <row r="115" spans="2:13">
      <c r="B115" s="108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</row>
    <row r="116" spans="2:13">
      <c r="B116" s="108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</row>
    <row r="117" spans="2:13">
      <c r="B117" s="108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</row>
    <row r="118" spans="2:13">
      <c r="B118" s="108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</row>
    <row r="119" spans="2:13"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</row>
    <row r="120" spans="2:13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</row>
    <row r="121" spans="2:13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</row>
    <row r="122" spans="2:13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</row>
    <row r="123" spans="2:13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</row>
    <row r="124" spans="2:13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</row>
    <row r="125" spans="2:13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</row>
    <row r="126" spans="2:13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</row>
    <row r="127" spans="2:13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</row>
    <row r="128" spans="2:13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</row>
    <row r="129" spans="2:13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</row>
    <row r="130" spans="2:13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</row>
    <row r="131" spans="2:13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</row>
    <row r="132" spans="2:13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</row>
    <row r="133" spans="2:13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</row>
    <row r="134" spans="2:13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</row>
    <row r="135" spans="2:13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</row>
    <row r="136" spans="2:13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</row>
    <row r="137" spans="2:13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</row>
    <row r="138" spans="2:13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</row>
    <row r="139" spans="2:13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</row>
    <row r="140" spans="2:13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</row>
    <row r="141" spans="2:13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</row>
    <row r="142" spans="2:13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</row>
    <row r="143" spans="2:13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</row>
    <row r="144" spans="2:13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</row>
    <row r="145" spans="2:13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</row>
    <row r="146" spans="2:13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</row>
    <row r="147" spans="2:13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</row>
    <row r="148" spans="2:13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</row>
    <row r="149" spans="2:13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</row>
    <row r="150" spans="2:13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</row>
    <row r="151" spans="2:13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</row>
    <row r="152" spans="2:13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</row>
    <row r="153" spans="2:13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</row>
    <row r="154" spans="2:13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</row>
    <row r="155" spans="2:13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</row>
    <row r="156" spans="2:13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</row>
    <row r="157" spans="2:13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</row>
    <row r="158" spans="2:13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</row>
    <row r="159" spans="2:13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</row>
    <row r="160" spans="2:13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</row>
    <row r="161" spans="2:13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</row>
    <row r="162" spans="2:13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</row>
    <row r="163" spans="2:13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</row>
    <row r="164" spans="2:13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</row>
    <row r="165" spans="2:13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</row>
    <row r="166" spans="2:13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</row>
    <row r="167" spans="2:13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</row>
    <row r="168" spans="2:13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</row>
    <row r="169" spans="2:13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</row>
    <row r="170" spans="2:13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</row>
    <row r="171" spans="2:13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</row>
    <row r="172" spans="2:13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</row>
    <row r="173" spans="2:13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</row>
    <row r="174" spans="2:13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</row>
    <row r="175" spans="2:13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</row>
    <row r="176" spans="2:13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</row>
    <row r="177" spans="2:13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</row>
    <row r="178" spans="2:13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</row>
    <row r="179" spans="2:13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</row>
    <row r="180" spans="2:13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</row>
    <row r="181" spans="2:13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</row>
    <row r="182" spans="2:13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</row>
    <row r="183" spans="2:13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</row>
    <row r="184" spans="2:13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</row>
    <row r="185" spans="2:13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</row>
    <row r="186" spans="2:13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</row>
    <row r="187" spans="2:13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</row>
    <row r="188" spans="2:13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</row>
    <row r="189" spans="2:13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</row>
    <row r="190" spans="2:13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</row>
    <row r="191" spans="2:13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</row>
    <row r="192" spans="2:13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</row>
    <row r="193" spans="2:13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</row>
    <row r="194" spans="2:13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</row>
    <row r="195" spans="2:13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</row>
    <row r="196" spans="2:13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</row>
    <row r="197" spans="2:13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</row>
    <row r="198" spans="2:13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</row>
    <row r="199" spans="2:13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</row>
    <row r="200" spans="2:13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</row>
    <row r="201" spans="2:13">
      <c r="B201" s="108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</row>
    <row r="202" spans="2:13">
      <c r="B202" s="108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</row>
    <row r="203" spans="2:13"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</row>
    <row r="204" spans="2:13">
      <c r="B204" s="108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</row>
    <row r="205" spans="2:13"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</row>
    <row r="206" spans="2:13">
      <c r="B206" s="108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</row>
    <row r="207" spans="2:13">
      <c r="B207" s="108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</row>
    <row r="208" spans="2:13">
      <c r="B208" s="108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</row>
    <row r="209" spans="2:13">
      <c r="B209" s="108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</row>
    <row r="210" spans="2:13">
      <c r="B210" s="108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</row>
    <row r="211" spans="2:13">
      <c r="B211" s="108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</row>
    <row r="212" spans="2:13">
      <c r="B212" s="108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</row>
    <row r="213" spans="2:13">
      <c r="B213" s="108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</row>
    <row r="214" spans="2:13">
      <c r="B214" s="108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</row>
    <row r="215" spans="2:13">
      <c r="B215" s="108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</row>
    <row r="216" spans="2:13">
      <c r="B216" s="108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</row>
    <row r="217" spans="2:13">
      <c r="B217" s="108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</row>
    <row r="218" spans="2:13">
      <c r="B218" s="108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</row>
    <row r="219" spans="2:13">
      <c r="B219" s="108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</row>
    <row r="220" spans="2:13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</row>
    <row r="221" spans="2:13">
      <c r="B221" s="108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</row>
    <row r="222" spans="2:13">
      <c r="B222" s="108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</row>
    <row r="223" spans="2:13">
      <c r="B223" s="108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</row>
    <row r="224" spans="2:13">
      <c r="B224" s="108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</row>
    <row r="225" spans="2:13">
      <c r="B225" s="108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</row>
    <row r="226" spans="2:13">
      <c r="B226" s="108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</row>
    <row r="227" spans="2:13">
      <c r="B227" s="108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</row>
    <row r="228" spans="2:13">
      <c r="B228" s="108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</row>
    <row r="229" spans="2:13">
      <c r="B229" s="108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</row>
    <row r="230" spans="2:13">
      <c r="B230" s="108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</row>
    <row r="231" spans="2:13">
      <c r="B231" s="108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</row>
    <row r="232" spans="2:13">
      <c r="B232" s="108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</row>
    <row r="233" spans="2:13">
      <c r="B233" s="108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</row>
    <row r="234" spans="2:13">
      <c r="B234" s="108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</row>
    <row r="235" spans="2:13">
      <c r="B235" s="108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</row>
    <row r="236" spans="2:13">
      <c r="B236" s="108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</row>
    <row r="237" spans="2:13">
      <c r="B237" s="108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</row>
    <row r="238" spans="2:13">
      <c r="B238" s="108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</row>
    <row r="239" spans="2:13">
      <c r="B239" s="108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</row>
    <row r="240" spans="2:13">
      <c r="B240" s="108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</row>
    <row r="241" spans="2:13">
      <c r="B241" s="108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</row>
    <row r="242" spans="2:13">
      <c r="B242" s="108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</row>
    <row r="243" spans="2:13">
      <c r="B243" s="108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</row>
    <row r="244" spans="2:13">
      <c r="B244" s="108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</row>
    <row r="245" spans="2:13">
      <c r="B245" s="108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</row>
    <row r="246" spans="2:13">
      <c r="B246" s="108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</row>
    <row r="247" spans="2:13">
      <c r="B247" s="108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</row>
    <row r="248" spans="2:13">
      <c r="B248" s="108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</row>
    <row r="249" spans="2:13">
      <c r="B249" s="108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</row>
    <row r="250" spans="2:13">
      <c r="B250" s="108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</row>
    <row r="251" spans="2:13">
      <c r="B251" s="108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</row>
    <row r="252" spans="2:13">
      <c r="B252" s="108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</row>
    <row r="253" spans="2:13">
      <c r="B253" s="108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</row>
    <row r="254" spans="2:13">
      <c r="B254" s="108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</row>
    <row r="255" spans="2:13">
      <c r="B255" s="108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</row>
    <row r="256" spans="2:13">
      <c r="B256" s="108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</row>
    <row r="257" spans="2:13">
      <c r="B257" s="108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</row>
    <row r="258" spans="2:13">
      <c r="B258" s="108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</row>
    <row r="259" spans="2:13">
      <c r="B259" s="108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</row>
    <row r="260" spans="2:13">
      <c r="B260" s="108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</row>
    <row r="261" spans="2:13">
      <c r="B261" s="108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</row>
    <row r="262" spans="2:13">
      <c r="B262" s="108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</row>
    <row r="263" spans="2:13">
      <c r="B263" s="108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</row>
    <row r="264" spans="2:13">
      <c r="B264" s="108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</row>
    <row r="265" spans="2:13">
      <c r="B265" s="108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</row>
    <row r="266" spans="2:13">
      <c r="B266" s="108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</row>
    <row r="267" spans="2:13">
      <c r="B267" s="108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</row>
    <row r="268" spans="2:13">
      <c r="B268" s="108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</row>
    <row r="269" spans="2:13">
      <c r="B269" s="108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</row>
    <row r="270" spans="2:13">
      <c r="B270" s="108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</row>
    <row r="271" spans="2:13">
      <c r="B271" s="108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</row>
    <row r="272" spans="2:13">
      <c r="B272" s="108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</row>
    <row r="273" spans="2:13">
      <c r="B273" s="108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</row>
    <row r="274" spans="2:13">
      <c r="B274" s="108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</row>
    <row r="275" spans="2:13">
      <c r="B275" s="108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</row>
    <row r="276" spans="2:13">
      <c r="B276" s="108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</row>
    <row r="277" spans="2:13">
      <c r="B277" s="108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</row>
    <row r="278" spans="2:13">
      <c r="B278" s="108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</row>
    <row r="279" spans="2:13">
      <c r="B279" s="108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</row>
    <row r="280" spans="2:13">
      <c r="B280" s="108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</row>
    <row r="281" spans="2:13">
      <c r="B281" s="108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</row>
    <row r="282" spans="2:13">
      <c r="B282" s="108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</row>
    <row r="283" spans="2:13">
      <c r="B283" s="108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</row>
    <row r="284" spans="2:13">
      <c r="B284" s="108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</row>
    <row r="285" spans="2:13">
      <c r="B285" s="108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</row>
    <row r="286" spans="2:13">
      <c r="B286" s="108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</row>
    <row r="287" spans="2:13">
      <c r="B287" s="108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</row>
    <row r="288" spans="2:13">
      <c r="B288" s="108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</row>
    <row r="289" spans="2:13">
      <c r="B289" s="108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</row>
    <row r="290" spans="2:13">
      <c r="B290" s="108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</row>
    <row r="291" spans="2:13">
      <c r="B291" s="108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</row>
    <row r="292" spans="2:13">
      <c r="B292" s="108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</row>
    <row r="293" spans="2:13">
      <c r="B293" s="108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</row>
    <row r="294" spans="2:13">
      <c r="B294" s="108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</row>
    <row r="295" spans="2:13">
      <c r="B295" s="108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</row>
    <row r="296" spans="2:13">
      <c r="B296" s="108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</row>
    <row r="297" spans="2:13">
      <c r="B297" s="108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</row>
    <row r="298" spans="2:13">
      <c r="B298" s="108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</row>
    <row r="299" spans="2:13">
      <c r="B299" s="108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</row>
    <row r="300" spans="2:13">
      <c r="B300" s="108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</row>
    <row r="301" spans="2:13">
      <c r="B301" s="108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</row>
    <row r="302" spans="2:13">
      <c r="B302" s="108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B401" s="41"/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3"/>
      <c r="C403" s="1"/>
      <c r="D403" s="1"/>
      <c r="E403" s="1"/>
    </row>
  </sheetData>
  <sheetProtection sheet="1" objects="1" scenarios="1"/>
  <mergeCells count="2">
    <mergeCell ref="B6:M6"/>
    <mergeCell ref="B7:M7"/>
  </mergeCells>
  <phoneticPr fontId="4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K63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34.42578125" style="2" customWidth="1"/>
    <col min="4" max="4" width="12.28515625" style="1" bestFit="1" customWidth="1"/>
    <col min="5" max="5" width="12.42578125" style="1" bestFit="1" customWidth="1"/>
    <col min="6" max="6" width="10.140625" style="1" bestFit="1" customWidth="1"/>
    <col min="7" max="7" width="8.140625" style="1" bestFit="1" customWidth="1"/>
    <col min="8" max="8" width="8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135</v>
      </c>
      <c r="C1" s="67" t="s" vm="1">
        <v>209</v>
      </c>
    </row>
    <row r="2" spans="2:11">
      <c r="B2" s="46" t="s">
        <v>134</v>
      </c>
      <c r="C2" s="67" t="s">
        <v>210</v>
      </c>
    </row>
    <row r="3" spans="2:11">
      <c r="B3" s="46" t="s">
        <v>136</v>
      </c>
      <c r="C3" s="67" t="s">
        <v>211</v>
      </c>
    </row>
    <row r="4" spans="2:11">
      <c r="B4" s="46" t="s">
        <v>137</v>
      </c>
      <c r="C4" s="67">
        <v>2144</v>
      </c>
    </row>
    <row r="6" spans="2:11" ht="26.25" customHeight="1">
      <c r="B6" s="145" t="s">
        <v>161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11" ht="26.25" customHeight="1">
      <c r="B7" s="145" t="s">
        <v>91</v>
      </c>
      <c r="C7" s="146"/>
      <c r="D7" s="146"/>
      <c r="E7" s="146"/>
      <c r="F7" s="146"/>
      <c r="G7" s="146"/>
      <c r="H7" s="146"/>
      <c r="I7" s="146"/>
      <c r="J7" s="146"/>
      <c r="K7" s="147"/>
    </row>
    <row r="8" spans="2:11" s="3" customFormat="1" ht="78.75">
      <c r="B8" s="21" t="s">
        <v>109</v>
      </c>
      <c r="C8" s="29" t="s">
        <v>43</v>
      </c>
      <c r="D8" s="29" t="s">
        <v>96</v>
      </c>
      <c r="E8" s="29" t="s">
        <v>97</v>
      </c>
      <c r="F8" s="29" t="s">
        <v>187</v>
      </c>
      <c r="G8" s="29" t="s">
        <v>186</v>
      </c>
      <c r="H8" s="29" t="s">
        <v>104</v>
      </c>
      <c r="I8" s="29" t="s">
        <v>54</v>
      </c>
      <c r="J8" s="29" t="s">
        <v>138</v>
      </c>
      <c r="K8" s="30" t="s">
        <v>140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194</v>
      </c>
      <c r="G9" s="31"/>
      <c r="H9" s="31" t="s">
        <v>190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87" t="s">
        <v>1093</v>
      </c>
      <c r="C11" s="99"/>
      <c r="D11" s="99"/>
      <c r="E11" s="99"/>
      <c r="F11" s="82"/>
      <c r="G11" s="84"/>
      <c r="H11" s="82">
        <v>85.307950951999999</v>
      </c>
      <c r="I11" s="99"/>
      <c r="J11" s="83">
        <f>IFERROR(H11/$H$11,0)</f>
        <v>1</v>
      </c>
      <c r="K11" s="83">
        <f>H11/'סכום נכסי הקרן'!$C$42</f>
        <v>3.2912963645453659E-4</v>
      </c>
    </row>
    <row r="12" spans="2:11" ht="21" customHeight="1">
      <c r="B12" s="91" t="s">
        <v>1094</v>
      </c>
      <c r="C12" s="99"/>
      <c r="D12" s="99"/>
      <c r="E12" s="99"/>
      <c r="F12" s="82"/>
      <c r="G12" s="84"/>
      <c r="H12" s="82">
        <v>85.307950951999999</v>
      </c>
      <c r="I12" s="99"/>
      <c r="J12" s="83">
        <f t="shared" ref="J12:J19" si="0">IFERROR(H12/$H$11,0)</f>
        <v>1</v>
      </c>
      <c r="K12" s="83">
        <f>H12/'סכום נכסי הקרן'!$C$42</f>
        <v>3.2912963645453659E-4</v>
      </c>
    </row>
    <row r="13" spans="2:11">
      <c r="B13" s="88" t="s">
        <v>180</v>
      </c>
      <c r="C13" s="71"/>
      <c r="D13" s="71"/>
      <c r="E13" s="71"/>
      <c r="F13" s="79"/>
      <c r="G13" s="81"/>
      <c r="H13" s="79">
        <v>85.307950951999999</v>
      </c>
      <c r="I13" s="71"/>
      <c r="J13" s="80">
        <f t="shared" si="0"/>
        <v>1</v>
      </c>
      <c r="K13" s="80">
        <f>H13/'סכום נכסי הקרן'!$C$42</f>
        <v>3.2912963645453659E-4</v>
      </c>
    </row>
    <row r="14" spans="2:11">
      <c r="B14" s="75" t="s">
        <v>1095</v>
      </c>
      <c r="C14" s="99">
        <v>8400</v>
      </c>
      <c r="D14" s="85" t="s">
        <v>121</v>
      </c>
      <c r="E14" s="92">
        <v>44544</v>
      </c>
      <c r="F14" s="82">
        <v>2825.659545</v>
      </c>
      <c r="G14" s="84">
        <v>108.035</v>
      </c>
      <c r="H14" s="82">
        <v>10.742455848000002</v>
      </c>
      <c r="I14" s="83">
        <v>9.1078684770607386E-6</v>
      </c>
      <c r="J14" s="83">
        <f t="shared" si="0"/>
        <v>0.12592561101419997</v>
      </c>
      <c r="K14" s="83">
        <f>H14/'סכום נכסי הקרן'!$C$42</f>
        <v>4.1445850573419024E-5</v>
      </c>
    </row>
    <row r="15" spans="2:11">
      <c r="B15" s="75" t="s">
        <v>1096</v>
      </c>
      <c r="C15" s="99">
        <v>8409</v>
      </c>
      <c r="D15" s="85" t="s">
        <v>124</v>
      </c>
      <c r="E15" s="92">
        <v>44644</v>
      </c>
      <c r="F15" s="82">
        <v>10281.260456</v>
      </c>
      <c r="G15" s="84">
        <v>101.9517</v>
      </c>
      <c r="H15" s="82">
        <v>44.418183407999997</v>
      </c>
      <c r="I15" s="83">
        <v>1.839546831979863E-5</v>
      </c>
      <c r="J15" s="83">
        <f t="shared" si="0"/>
        <v>0.52068046310235094</v>
      </c>
      <c r="K15" s="83">
        <f>H15/'סכום נכסי הקרן'!$C$42</f>
        <v>1.7137137152985652E-4</v>
      </c>
    </row>
    <row r="16" spans="2:11">
      <c r="B16" s="75" t="s">
        <v>1097</v>
      </c>
      <c r="C16" s="99">
        <v>8410</v>
      </c>
      <c r="D16" s="85" t="s">
        <v>123</v>
      </c>
      <c r="E16" s="92">
        <v>44651</v>
      </c>
      <c r="F16" s="82">
        <v>1472.0728489999999</v>
      </c>
      <c r="G16" s="84">
        <v>114.31959999999999</v>
      </c>
      <c r="H16" s="82">
        <v>6.3158028220000002</v>
      </c>
      <c r="I16" s="83">
        <v>9.8137870660235368E-6</v>
      </c>
      <c r="J16" s="83">
        <f t="shared" si="0"/>
        <v>7.4035336114844641E-2</v>
      </c>
      <c r="K16" s="83">
        <f>H16/'סכום נכסי הקרן'!$C$42</f>
        <v>2.436722326026824E-5</v>
      </c>
    </row>
    <row r="17" spans="2:11">
      <c r="B17" s="75" t="s">
        <v>1098</v>
      </c>
      <c r="C17" s="99">
        <v>8411</v>
      </c>
      <c r="D17" s="85" t="s">
        <v>123</v>
      </c>
      <c r="E17" s="92">
        <v>44651</v>
      </c>
      <c r="F17" s="82">
        <v>3061.911396</v>
      </c>
      <c r="G17" s="84">
        <v>103.40770000000001</v>
      </c>
      <c r="H17" s="82">
        <v>11.882944310000001</v>
      </c>
      <c r="I17" s="83">
        <v>1.4720680599035303E-5</v>
      </c>
      <c r="J17" s="83">
        <f t="shared" si="0"/>
        <v>0.13929468680693252</v>
      </c>
      <c r="K17" s="83">
        <f>H17/'סכום נכסי הקרן'!$C$42</f>
        <v>4.5846009628814233E-5</v>
      </c>
    </row>
    <row r="18" spans="2:11">
      <c r="B18" s="75" t="s">
        <v>1099</v>
      </c>
      <c r="C18" s="99">
        <v>9384</v>
      </c>
      <c r="D18" s="85" t="s">
        <v>123</v>
      </c>
      <c r="E18" s="92">
        <v>44910</v>
      </c>
      <c r="F18" s="82">
        <v>574.602934</v>
      </c>
      <c r="G18" s="84">
        <v>100</v>
      </c>
      <c r="H18" s="82">
        <v>2.1564848090000002</v>
      </c>
      <c r="I18" s="83">
        <v>5.7460106219166497E-6</v>
      </c>
      <c r="J18" s="83">
        <f t="shared" si="0"/>
        <v>2.5278825536594871E-2</v>
      </c>
      <c r="K18" s="83">
        <f>H18/'סכום נכסי הקרן'!$C$42</f>
        <v>8.3200106588571248E-6</v>
      </c>
    </row>
    <row r="19" spans="2:11">
      <c r="B19" s="75" t="s">
        <v>1100</v>
      </c>
      <c r="C19" s="99">
        <v>8339</v>
      </c>
      <c r="D19" s="85" t="s">
        <v>121</v>
      </c>
      <c r="E19" s="92">
        <v>44539</v>
      </c>
      <c r="F19" s="82">
        <v>2690.2664449999997</v>
      </c>
      <c r="G19" s="84">
        <v>103.4333</v>
      </c>
      <c r="H19" s="82">
        <v>9.7920797550000014</v>
      </c>
      <c r="I19" s="83">
        <v>6.5706765420568574E-6</v>
      </c>
      <c r="J19" s="83">
        <f t="shared" si="0"/>
        <v>0.11478507742507713</v>
      </c>
      <c r="K19" s="83">
        <f>H19/'סכום נכסי הקרן'!$C$42</f>
        <v>3.777917080332147E-5</v>
      </c>
    </row>
    <row r="20" spans="2:11">
      <c r="B20" s="72"/>
      <c r="C20" s="99"/>
      <c r="D20" s="99"/>
      <c r="E20" s="99"/>
      <c r="F20" s="82"/>
      <c r="G20" s="84"/>
      <c r="H20" s="99"/>
      <c r="I20" s="99"/>
      <c r="J20" s="83"/>
      <c r="K20" s="99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 ht="16.5" customHeight="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 ht="16.5" customHeight="1">
      <c r="B23" s="116" t="s">
        <v>105</v>
      </c>
      <c r="C23" s="87"/>
      <c r="D23" s="87"/>
      <c r="E23" s="87"/>
      <c r="F23" s="87"/>
      <c r="G23" s="87"/>
      <c r="H23" s="87"/>
      <c r="I23" s="87"/>
      <c r="J23" s="87"/>
      <c r="K23" s="87"/>
    </row>
    <row r="24" spans="2:11" ht="16.5" customHeight="1">
      <c r="B24" s="116" t="s">
        <v>185</v>
      </c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116" t="s">
        <v>193</v>
      </c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87"/>
      <c r="C110" s="87"/>
      <c r="D110" s="87"/>
      <c r="E110" s="87"/>
      <c r="F110" s="87"/>
      <c r="G110" s="87"/>
      <c r="H110" s="87"/>
      <c r="I110" s="87"/>
      <c r="J110" s="87"/>
      <c r="K110" s="87"/>
    </row>
    <row r="111" spans="2:11">
      <c r="B111" s="87"/>
      <c r="C111" s="87"/>
      <c r="D111" s="87"/>
      <c r="E111" s="87"/>
      <c r="F111" s="87"/>
      <c r="G111" s="87"/>
      <c r="H111" s="87"/>
      <c r="I111" s="87"/>
      <c r="J111" s="87"/>
      <c r="K111" s="87"/>
    </row>
    <row r="112" spans="2:11">
      <c r="B112" s="87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2:11">
      <c r="B113" s="87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2:11">
      <c r="B114" s="87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2:11">
      <c r="B115" s="87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2:11">
      <c r="B116" s="87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2:11">
      <c r="B117" s="87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2:11">
      <c r="B118" s="87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2:11">
      <c r="B119" s="87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2:11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</row>
    <row r="121" spans="2:11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</row>
    <row r="122" spans="2:11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</row>
    <row r="123" spans="2:11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</row>
    <row r="124" spans="2:11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</row>
    <row r="125" spans="2:11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</row>
    <row r="126" spans="2:11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</row>
    <row r="127" spans="2:11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</row>
    <row r="128" spans="2:11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</row>
    <row r="129" spans="2:11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</row>
    <row r="130" spans="2:11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</row>
    <row r="131" spans="2:11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</row>
    <row r="132" spans="2:11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</row>
    <row r="133" spans="2:11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</row>
    <row r="134" spans="2:11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</row>
    <row r="135" spans="2:11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</row>
    <row r="136" spans="2:11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</row>
    <row r="137" spans="2:11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</row>
    <row r="138" spans="2:11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</row>
    <row r="139" spans="2:11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</row>
    <row r="140" spans="2:11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</row>
    <row r="141" spans="2:11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</row>
    <row r="142" spans="2:11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</row>
    <row r="143" spans="2:11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</row>
    <row r="144" spans="2:11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</row>
    <row r="145" spans="2:11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</row>
    <row r="146" spans="2:11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</row>
    <row r="147" spans="2:11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</row>
    <row r="148" spans="2:11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</row>
    <row r="149" spans="2:11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</row>
    <row r="150" spans="2:11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</row>
    <row r="151" spans="2:11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</row>
    <row r="152" spans="2:11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</row>
    <row r="153" spans="2:11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</row>
    <row r="154" spans="2:11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</row>
    <row r="155" spans="2:11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</row>
    <row r="156" spans="2:11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</row>
    <row r="157" spans="2:11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</row>
    <row r="158" spans="2:11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</row>
    <row r="159" spans="2:11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</row>
    <row r="160" spans="2:11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</row>
    <row r="161" spans="2:11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</row>
    <row r="162" spans="2:11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</row>
    <row r="163" spans="2:11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</row>
    <row r="164" spans="2:11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</row>
    <row r="165" spans="2:11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</row>
    <row r="166" spans="2:11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</row>
    <row r="167" spans="2:11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</row>
    <row r="168" spans="2:11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</row>
    <row r="169" spans="2:11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</row>
    <row r="170" spans="2:11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</row>
    <row r="171" spans="2:11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</row>
    <row r="172" spans="2:11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</row>
    <row r="173" spans="2:11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</row>
    <row r="174" spans="2:11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</row>
    <row r="175" spans="2:11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</row>
    <row r="176" spans="2:11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</row>
    <row r="177" spans="2:11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</row>
    <row r="178" spans="2:11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</row>
    <row r="179" spans="2:11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</row>
    <row r="180" spans="2:11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</row>
    <row r="181" spans="2:11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</row>
    <row r="182" spans="2:11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</row>
    <row r="183" spans="2:11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</row>
    <row r="184" spans="2:11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</row>
    <row r="185" spans="2:11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</row>
    <row r="186" spans="2:11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</row>
    <row r="187" spans="2:11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</row>
    <row r="188" spans="2:11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</row>
    <row r="189" spans="2:11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</row>
    <row r="190" spans="2:11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</row>
    <row r="191" spans="2:11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</row>
    <row r="192" spans="2:11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</row>
    <row r="193" spans="2:11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</row>
    <row r="194" spans="2:11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</row>
    <row r="195" spans="2:11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</row>
    <row r="196" spans="2:11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</row>
    <row r="197" spans="2:11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</row>
    <row r="198" spans="2:11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</row>
    <row r="199" spans="2:11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</row>
    <row r="200" spans="2:11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</row>
    <row r="201" spans="2:11">
      <c r="B201" s="108"/>
      <c r="C201" s="109"/>
      <c r="D201" s="109"/>
      <c r="E201" s="109"/>
      <c r="F201" s="109"/>
      <c r="G201" s="109"/>
      <c r="H201" s="109"/>
      <c r="I201" s="109"/>
      <c r="J201" s="109"/>
      <c r="K201" s="109"/>
    </row>
    <row r="202" spans="2:11">
      <c r="B202" s="108"/>
      <c r="C202" s="109"/>
      <c r="D202" s="109"/>
      <c r="E202" s="109"/>
      <c r="F202" s="109"/>
      <c r="G202" s="109"/>
      <c r="H202" s="109"/>
      <c r="I202" s="109"/>
      <c r="J202" s="109"/>
      <c r="K202" s="109"/>
    </row>
    <row r="203" spans="2:11"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</row>
    <row r="204" spans="2:11">
      <c r="B204" s="108"/>
      <c r="C204" s="109"/>
      <c r="D204" s="109"/>
      <c r="E204" s="109"/>
      <c r="F204" s="109"/>
      <c r="G204" s="109"/>
      <c r="H204" s="109"/>
      <c r="I204" s="109"/>
      <c r="J204" s="109"/>
      <c r="K204" s="109"/>
    </row>
    <row r="205" spans="2:11"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</row>
    <row r="206" spans="2:11">
      <c r="B206" s="108"/>
      <c r="C206" s="109"/>
      <c r="D206" s="109"/>
      <c r="E206" s="109"/>
      <c r="F206" s="109"/>
      <c r="G206" s="109"/>
      <c r="H206" s="109"/>
      <c r="I206" s="109"/>
      <c r="J206" s="109"/>
      <c r="K206" s="109"/>
    </row>
    <row r="207" spans="2:11">
      <c r="B207" s="108"/>
      <c r="C207" s="109"/>
      <c r="D207" s="109"/>
      <c r="E207" s="109"/>
      <c r="F207" s="109"/>
      <c r="G207" s="109"/>
      <c r="H207" s="109"/>
      <c r="I207" s="109"/>
      <c r="J207" s="109"/>
      <c r="K207" s="109"/>
    </row>
    <row r="208" spans="2:11">
      <c r="B208" s="108"/>
      <c r="C208" s="109"/>
      <c r="D208" s="109"/>
      <c r="E208" s="109"/>
      <c r="F208" s="109"/>
      <c r="G208" s="109"/>
      <c r="H208" s="109"/>
      <c r="I208" s="109"/>
      <c r="J208" s="109"/>
      <c r="K208" s="109"/>
    </row>
    <row r="209" spans="2:11">
      <c r="B209" s="108"/>
      <c r="C209" s="109"/>
      <c r="D209" s="109"/>
      <c r="E209" s="109"/>
      <c r="F209" s="109"/>
      <c r="G209" s="109"/>
      <c r="H209" s="109"/>
      <c r="I209" s="109"/>
      <c r="J209" s="109"/>
      <c r="K209" s="109"/>
    </row>
    <row r="210" spans="2:11">
      <c r="B210" s="108"/>
      <c r="C210" s="109"/>
      <c r="D210" s="109"/>
      <c r="E210" s="109"/>
      <c r="F210" s="109"/>
      <c r="G210" s="109"/>
      <c r="H210" s="109"/>
      <c r="I210" s="109"/>
      <c r="J210" s="109"/>
      <c r="K210" s="109"/>
    </row>
    <row r="211" spans="2:11">
      <c r="B211" s="108"/>
      <c r="C211" s="109"/>
      <c r="D211" s="109"/>
      <c r="E211" s="109"/>
      <c r="F211" s="109"/>
      <c r="G211" s="109"/>
      <c r="H211" s="109"/>
      <c r="I211" s="109"/>
      <c r="J211" s="109"/>
      <c r="K211" s="109"/>
    </row>
    <row r="212" spans="2:11">
      <c r="B212" s="108"/>
      <c r="C212" s="109"/>
      <c r="D212" s="109"/>
      <c r="E212" s="109"/>
      <c r="F212" s="109"/>
      <c r="G212" s="109"/>
      <c r="H212" s="109"/>
      <c r="I212" s="109"/>
      <c r="J212" s="109"/>
      <c r="K212" s="109"/>
    </row>
    <row r="213" spans="2:11">
      <c r="B213" s="108"/>
      <c r="C213" s="109"/>
      <c r="D213" s="109"/>
      <c r="E213" s="109"/>
      <c r="F213" s="109"/>
      <c r="G213" s="109"/>
      <c r="H213" s="109"/>
      <c r="I213" s="109"/>
      <c r="J213" s="109"/>
      <c r="K213" s="109"/>
    </row>
    <row r="214" spans="2:11">
      <c r="B214" s="108"/>
      <c r="C214" s="109"/>
      <c r="D214" s="109"/>
      <c r="E214" s="109"/>
      <c r="F214" s="109"/>
      <c r="G214" s="109"/>
      <c r="H214" s="109"/>
      <c r="I214" s="109"/>
      <c r="J214" s="109"/>
      <c r="K214" s="109"/>
    </row>
    <row r="215" spans="2:11">
      <c r="B215" s="108"/>
      <c r="C215" s="109"/>
      <c r="D215" s="109"/>
      <c r="E215" s="109"/>
      <c r="F215" s="109"/>
      <c r="G215" s="109"/>
      <c r="H215" s="109"/>
      <c r="I215" s="109"/>
      <c r="J215" s="109"/>
      <c r="K215" s="109"/>
    </row>
    <row r="216" spans="2:11">
      <c r="B216" s="108"/>
      <c r="C216" s="109"/>
      <c r="D216" s="109"/>
      <c r="E216" s="109"/>
      <c r="F216" s="109"/>
      <c r="G216" s="109"/>
      <c r="H216" s="109"/>
      <c r="I216" s="109"/>
      <c r="J216" s="109"/>
      <c r="K216" s="109"/>
    </row>
    <row r="217" spans="2:11">
      <c r="B217" s="108"/>
      <c r="C217" s="109"/>
      <c r="D217" s="109"/>
      <c r="E217" s="109"/>
      <c r="F217" s="109"/>
      <c r="G217" s="109"/>
      <c r="H217" s="109"/>
      <c r="I217" s="109"/>
      <c r="J217" s="109"/>
      <c r="K217" s="109"/>
    </row>
    <row r="218" spans="2:11">
      <c r="B218" s="108"/>
      <c r="C218" s="109"/>
      <c r="D218" s="109"/>
      <c r="E218" s="109"/>
      <c r="F218" s="109"/>
      <c r="G218" s="109"/>
      <c r="H218" s="109"/>
      <c r="I218" s="109"/>
      <c r="J218" s="109"/>
      <c r="K218" s="109"/>
    </row>
    <row r="219" spans="2:11">
      <c r="B219" s="108"/>
      <c r="C219" s="109"/>
      <c r="D219" s="109"/>
      <c r="E219" s="109"/>
      <c r="F219" s="109"/>
      <c r="G219" s="109"/>
      <c r="H219" s="109"/>
      <c r="I219" s="109"/>
      <c r="J219" s="109"/>
      <c r="K219" s="109"/>
    </row>
    <row r="220" spans="2:11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</row>
    <row r="221" spans="2:11">
      <c r="B221" s="108"/>
      <c r="C221" s="109"/>
      <c r="D221" s="109"/>
      <c r="E221" s="109"/>
      <c r="F221" s="109"/>
      <c r="G221" s="109"/>
      <c r="H221" s="109"/>
      <c r="I221" s="109"/>
      <c r="J221" s="109"/>
      <c r="K221" s="109"/>
    </row>
    <row r="222" spans="2:11">
      <c r="B222" s="108"/>
      <c r="C222" s="109"/>
      <c r="D222" s="109"/>
      <c r="E222" s="109"/>
      <c r="F222" s="109"/>
      <c r="G222" s="109"/>
      <c r="H222" s="109"/>
      <c r="I222" s="109"/>
      <c r="J222" s="109"/>
      <c r="K222" s="109"/>
    </row>
    <row r="223" spans="2:11">
      <c r="B223" s="108"/>
      <c r="C223" s="109"/>
      <c r="D223" s="109"/>
      <c r="E223" s="109"/>
      <c r="F223" s="109"/>
      <c r="G223" s="109"/>
      <c r="H223" s="109"/>
      <c r="I223" s="109"/>
      <c r="J223" s="109"/>
      <c r="K223" s="109"/>
    </row>
    <row r="224" spans="2:11">
      <c r="B224" s="108"/>
      <c r="C224" s="109"/>
      <c r="D224" s="109"/>
      <c r="E224" s="109"/>
      <c r="F224" s="109"/>
      <c r="G224" s="109"/>
      <c r="H224" s="109"/>
      <c r="I224" s="109"/>
      <c r="J224" s="109"/>
      <c r="K224" s="109"/>
    </row>
    <row r="225" spans="2:11">
      <c r="B225" s="108"/>
      <c r="C225" s="109"/>
      <c r="D225" s="109"/>
      <c r="E225" s="109"/>
      <c r="F225" s="109"/>
      <c r="G225" s="109"/>
      <c r="H225" s="109"/>
      <c r="I225" s="109"/>
      <c r="J225" s="109"/>
      <c r="K225" s="109"/>
    </row>
    <row r="226" spans="2:11">
      <c r="B226" s="108"/>
      <c r="C226" s="109"/>
      <c r="D226" s="109"/>
      <c r="E226" s="109"/>
      <c r="F226" s="109"/>
      <c r="G226" s="109"/>
      <c r="H226" s="109"/>
      <c r="I226" s="109"/>
      <c r="J226" s="109"/>
      <c r="K226" s="109"/>
    </row>
    <row r="227" spans="2:11">
      <c r="B227" s="108"/>
      <c r="C227" s="109"/>
      <c r="D227" s="109"/>
      <c r="E227" s="109"/>
      <c r="F227" s="109"/>
      <c r="G227" s="109"/>
      <c r="H227" s="109"/>
      <c r="I227" s="109"/>
      <c r="J227" s="109"/>
      <c r="K227" s="109"/>
    </row>
    <row r="228" spans="2:11">
      <c r="B228" s="108"/>
      <c r="C228" s="109"/>
      <c r="D228" s="109"/>
      <c r="E228" s="109"/>
      <c r="F228" s="109"/>
      <c r="G228" s="109"/>
      <c r="H228" s="109"/>
      <c r="I228" s="109"/>
      <c r="J228" s="109"/>
      <c r="K228" s="109"/>
    </row>
    <row r="229" spans="2:11">
      <c r="B229" s="108"/>
      <c r="C229" s="109"/>
      <c r="D229" s="109"/>
      <c r="E229" s="109"/>
      <c r="F229" s="109"/>
      <c r="G229" s="109"/>
      <c r="H229" s="109"/>
      <c r="I229" s="109"/>
      <c r="J229" s="109"/>
      <c r="K229" s="109"/>
    </row>
    <row r="230" spans="2:11">
      <c r="B230" s="108"/>
      <c r="C230" s="109"/>
      <c r="D230" s="109"/>
      <c r="E230" s="109"/>
      <c r="F230" s="109"/>
      <c r="G230" s="109"/>
      <c r="H230" s="109"/>
      <c r="I230" s="109"/>
      <c r="J230" s="109"/>
      <c r="K230" s="109"/>
    </row>
    <row r="231" spans="2:11">
      <c r="B231" s="108"/>
      <c r="C231" s="109"/>
      <c r="D231" s="109"/>
      <c r="E231" s="109"/>
      <c r="F231" s="109"/>
      <c r="G231" s="109"/>
      <c r="H231" s="109"/>
      <c r="I231" s="109"/>
      <c r="J231" s="109"/>
      <c r="K231" s="109"/>
    </row>
    <row r="232" spans="2:11">
      <c r="B232" s="108"/>
      <c r="C232" s="109"/>
      <c r="D232" s="109"/>
      <c r="E232" s="109"/>
      <c r="F232" s="109"/>
      <c r="G232" s="109"/>
      <c r="H232" s="109"/>
      <c r="I232" s="109"/>
      <c r="J232" s="109"/>
      <c r="K232" s="109"/>
    </row>
    <row r="233" spans="2:11">
      <c r="B233" s="108"/>
      <c r="C233" s="109"/>
      <c r="D233" s="109"/>
      <c r="E233" s="109"/>
      <c r="F233" s="109"/>
      <c r="G233" s="109"/>
      <c r="H233" s="109"/>
      <c r="I233" s="109"/>
      <c r="J233" s="109"/>
      <c r="K233" s="109"/>
    </row>
    <row r="234" spans="2:11">
      <c r="B234" s="108"/>
      <c r="C234" s="109"/>
      <c r="D234" s="109"/>
      <c r="E234" s="109"/>
      <c r="F234" s="109"/>
      <c r="G234" s="109"/>
      <c r="H234" s="109"/>
      <c r="I234" s="109"/>
      <c r="J234" s="109"/>
      <c r="K234" s="109"/>
    </row>
    <row r="235" spans="2:11">
      <c r="B235" s="108"/>
      <c r="C235" s="109"/>
      <c r="D235" s="109"/>
      <c r="E235" s="109"/>
      <c r="F235" s="109"/>
      <c r="G235" s="109"/>
      <c r="H235" s="109"/>
      <c r="I235" s="109"/>
      <c r="J235" s="109"/>
      <c r="K235" s="109"/>
    </row>
    <row r="236" spans="2:11">
      <c r="B236" s="108"/>
      <c r="C236" s="109"/>
      <c r="D236" s="109"/>
      <c r="E236" s="109"/>
      <c r="F236" s="109"/>
      <c r="G236" s="109"/>
      <c r="H236" s="109"/>
      <c r="I236" s="109"/>
      <c r="J236" s="109"/>
      <c r="K236" s="109"/>
    </row>
    <row r="237" spans="2:11">
      <c r="B237" s="108"/>
      <c r="C237" s="109"/>
      <c r="D237" s="109"/>
      <c r="E237" s="109"/>
      <c r="F237" s="109"/>
      <c r="G237" s="109"/>
      <c r="H237" s="109"/>
      <c r="I237" s="109"/>
      <c r="J237" s="109"/>
      <c r="K237" s="109"/>
    </row>
    <row r="238" spans="2:11">
      <c r="B238" s="108"/>
      <c r="C238" s="109"/>
      <c r="D238" s="109"/>
      <c r="E238" s="109"/>
      <c r="F238" s="109"/>
      <c r="G238" s="109"/>
      <c r="H238" s="109"/>
      <c r="I238" s="109"/>
      <c r="J238" s="109"/>
      <c r="K238" s="109"/>
    </row>
    <row r="239" spans="2:11">
      <c r="B239" s="108"/>
      <c r="C239" s="109"/>
      <c r="D239" s="109"/>
      <c r="E239" s="109"/>
      <c r="F239" s="109"/>
      <c r="G239" s="109"/>
      <c r="H239" s="109"/>
      <c r="I239" s="109"/>
      <c r="J239" s="109"/>
      <c r="K239" s="109"/>
    </row>
    <row r="240" spans="2:11">
      <c r="B240" s="108"/>
      <c r="C240" s="109"/>
      <c r="D240" s="109"/>
      <c r="E240" s="109"/>
      <c r="F240" s="109"/>
      <c r="G240" s="109"/>
      <c r="H240" s="109"/>
      <c r="I240" s="109"/>
      <c r="J240" s="109"/>
      <c r="K240" s="109"/>
    </row>
    <row r="241" spans="2:11">
      <c r="B241" s="108"/>
      <c r="C241" s="109"/>
      <c r="D241" s="109"/>
      <c r="E241" s="109"/>
      <c r="F241" s="109"/>
      <c r="G241" s="109"/>
      <c r="H241" s="109"/>
      <c r="I241" s="109"/>
      <c r="J241" s="109"/>
      <c r="K241" s="109"/>
    </row>
    <row r="242" spans="2:11">
      <c r="B242" s="108"/>
      <c r="C242" s="109"/>
      <c r="D242" s="109"/>
      <c r="E242" s="109"/>
      <c r="F242" s="109"/>
      <c r="G242" s="109"/>
      <c r="H242" s="109"/>
      <c r="I242" s="109"/>
      <c r="J242" s="109"/>
      <c r="K242" s="109"/>
    </row>
    <row r="243" spans="2:11">
      <c r="B243" s="108"/>
      <c r="C243" s="109"/>
      <c r="D243" s="109"/>
      <c r="E243" s="109"/>
      <c r="F243" s="109"/>
      <c r="G243" s="109"/>
      <c r="H243" s="109"/>
      <c r="I243" s="109"/>
      <c r="J243" s="109"/>
      <c r="K243" s="109"/>
    </row>
    <row r="244" spans="2:11">
      <c r="B244" s="108"/>
      <c r="C244" s="109"/>
      <c r="D244" s="109"/>
      <c r="E244" s="109"/>
      <c r="F244" s="109"/>
      <c r="G244" s="109"/>
      <c r="H244" s="109"/>
      <c r="I244" s="109"/>
      <c r="J244" s="109"/>
      <c r="K244" s="109"/>
    </row>
    <row r="245" spans="2:11">
      <c r="B245" s="108"/>
      <c r="C245" s="109"/>
      <c r="D245" s="109"/>
      <c r="E245" s="109"/>
      <c r="F245" s="109"/>
      <c r="G245" s="109"/>
      <c r="H245" s="109"/>
      <c r="I245" s="109"/>
      <c r="J245" s="109"/>
      <c r="K245" s="109"/>
    </row>
    <row r="246" spans="2:11">
      <c r="B246" s="108"/>
      <c r="C246" s="109"/>
      <c r="D246" s="109"/>
      <c r="E246" s="109"/>
      <c r="F246" s="109"/>
      <c r="G246" s="109"/>
      <c r="H246" s="109"/>
      <c r="I246" s="109"/>
      <c r="J246" s="109"/>
      <c r="K246" s="109"/>
    </row>
    <row r="247" spans="2:11">
      <c r="B247" s="108"/>
      <c r="C247" s="109"/>
      <c r="D247" s="109"/>
      <c r="E247" s="109"/>
      <c r="F247" s="109"/>
      <c r="G247" s="109"/>
      <c r="H247" s="109"/>
      <c r="I247" s="109"/>
      <c r="J247" s="109"/>
      <c r="K247" s="109"/>
    </row>
    <row r="248" spans="2:11">
      <c r="B248" s="108"/>
      <c r="C248" s="109"/>
      <c r="D248" s="109"/>
      <c r="E248" s="109"/>
      <c r="F248" s="109"/>
      <c r="G248" s="109"/>
      <c r="H248" s="109"/>
      <c r="I248" s="109"/>
      <c r="J248" s="109"/>
      <c r="K248" s="109"/>
    </row>
    <row r="249" spans="2:11">
      <c r="B249" s="108"/>
      <c r="C249" s="109"/>
      <c r="D249" s="109"/>
      <c r="E249" s="109"/>
      <c r="F249" s="109"/>
      <c r="G249" s="109"/>
      <c r="H249" s="109"/>
      <c r="I249" s="109"/>
      <c r="J249" s="109"/>
      <c r="K249" s="109"/>
    </row>
    <row r="250" spans="2:11">
      <c r="B250" s="108"/>
      <c r="C250" s="109"/>
      <c r="D250" s="109"/>
      <c r="E250" s="109"/>
      <c r="F250" s="109"/>
      <c r="G250" s="109"/>
      <c r="H250" s="109"/>
      <c r="I250" s="109"/>
      <c r="J250" s="109"/>
      <c r="K250" s="109"/>
    </row>
    <row r="251" spans="2:11">
      <c r="B251" s="108"/>
      <c r="C251" s="109"/>
      <c r="D251" s="109"/>
      <c r="E251" s="109"/>
      <c r="F251" s="109"/>
      <c r="G251" s="109"/>
      <c r="H251" s="109"/>
      <c r="I251" s="109"/>
      <c r="J251" s="109"/>
      <c r="K251" s="109"/>
    </row>
    <row r="252" spans="2:11">
      <c r="B252" s="108"/>
      <c r="C252" s="109"/>
      <c r="D252" s="109"/>
      <c r="E252" s="109"/>
      <c r="F252" s="109"/>
      <c r="G252" s="109"/>
      <c r="H252" s="109"/>
      <c r="I252" s="109"/>
      <c r="J252" s="109"/>
      <c r="K252" s="109"/>
    </row>
    <row r="253" spans="2:11">
      <c r="B253" s="108"/>
      <c r="C253" s="109"/>
      <c r="D253" s="109"/>
      <c r="E253" s="109"/>
      <c r="F253" s="109"/>
      <c r="G253" s="109"/>
      <c r="H253" s="109"/>
      <c r="I253" s="109"/>
      <c r="J253" s="109"/>
      <c r="K253" s="109"/>
    </row>
    <row r="254" spans="2:11">
      <c r="B254" s="108"/>
      <c r="C254" s="109"/>
      <c r="D254" s="109"/>
      <c r="E254" s="109"/>
      <c r="F254" s="109"/>
      <c r="G254" s="109"/>
      <c r="H254" s="109"/>
      <c r="I254" s="109"/>
      <c r="J254" s="109"/>
      <c r="K254" s="109"/>
    </row>
    <row r="255" spans="2:11">
      <c r="B255" s="108"/>
      <c r="C255" s="109"/>
      <c r="D255" s="109"/>
      <c r="E255" s="109"/>
      <c r="F255" s="109"/>
      <c r="G255" s="109"/>
      <c r="H255" s="109"/>
      <c r="I255" s="109"/>
      <c r="J255" s="109"/>
      <c r="K255" s="109"/>
    </row>
    <row r="256" spans="2:11">
      <c r="B256" s="108"/>
      <c r="C256" s="109"/>
      <c r="D256" s="109"/>
      <c r="E256" s="109"/>
      <c r="F256" s="109"/>
      <c r="G256" s="109"/>
      <c r="H256" s="109"/>
      <c r="I256" s="109"/>
      <c r="J256" s="109"/>
      <c r="K256" s="109"/>
    </row>
    <row r="257" spans="2:11">
      <c r="B257" s="108"/>
      <c r="C257" s="109"/>
      <c r="D257" s="109"/>
      <c r="E257" s="109"/>
      <c r="F257" s="109"/>
      <c r="G257" s="109"/>
      <c r="H257" s="109"/>
      <c r="I257" s="109"/>
      <c r="J257" s="109"/>
      <c r="K257" s="109"/>
    </row>
    <row r="258" spans="2:11">
      <c r="B258" s="108"/>
      <c r="C258" s="109"/>
      <c r="D258" s="109"/>
      <c r="E258" s="109"/>
      <c r="F258" s="109"/>
      <c r="G258" s="109"/>
      <c r="H258" s="109"/>
      <c r="I258" s="109"/>
      <c r="J258" s="109"/>
      <c r="K258" s="109"/>
    </row>
    <row r="259" spans="2:11">
      <c r="B259" s="108"/>
      <c r="C259" s="109"/>
      <c r="D259" s="109"/>
      <c r="E259" s="109"/>
      <c r="F259" s="109"/>
      <c r="G259" s="109"/>
      <c r="H259" s="109"/>
      <c r="I259" s="109"/>
      <c r="J259" s="109"/>
      <c r="K259" s="109"/>
    </row>
    <row r="260" spans="2:11">
      <c r="B260" s="108"/>
      <c r="C260" s="109"/>
      <c r="D260" s="109"/>
      <c r="E260" s="109"/>
      <c r="F260" s="109"/>
      <c r="G260" s="109"/>
      <c r="H260" s="109"/>
      <c r="I260" s="109"/>
      <c r="J260" s="109"/>
      <c r="K260" s="109"/>
    </row>
    <row r="261" spans="2:11">
      <c r="B261" s="108"/>
      <c r="C261" s="109"/>
      <c r="D261" s="109"/>
      <c r="E261" s="109"/>
      <c r="F261" s="109"/>
      <c r="G261" s="109"/>
      <c r="H261" s="109"/>
      <c r="I261" s="109"/>
      <c r="J261" s="109"/>
      <c r="K261" s="109"/>
    </row>
    <row r="262" spans="2:11">
      <c r="B262" s="108"/>
      <c r="C262" s="109"/>
      <c r="D262" s="109"/>
      <c r="E262" s="109"/>
      <c r="F262" s="109"/>
      <c r="G262" s="109"/>
      <c r="H262" s="109"/>
      <c r="I262" s="109"/>
      <c r="J262" s="109"/>
      <c r="K262" s="109"/>
    </row>
    <row r="263" spans="2:11">
      <c r="B263" s="108"/>
      <c r="C263" s="109"/>
      <c r="D263" s="109"/>
      <c r="E263" s="109"/>
      <c r="F263" s="109"/>
      <c r="G263" s="109"/>
      <c r="H263" s="109"/>
      <c r="I263" s="109"/>
      <c r="J263" s="109"/>
      <c r="K263" s="109"/>
    </row>
    <row r="264" spans="2:11">
      <c r="B264" s="108"/>
      <c r="C264" s="109"/>
      <c r="D264" s="109"/>
      <c r="E264" s="109"/>
      <c r="F264" s="109"/>
      <c r="G264" s="109"/>
      <c r="H264" s="109"/>
      <c r="I264" s="109"/>
      <c r="J264" s="109"/>
      <c r="K264" s="109"/>
    </row>
    <row r="265" spans="2:11">
      <c r="B265" s="108"/>
      <c r="C265" s="109"/>
      <c r="D265" s="109"/>
      <c r="E265" s="109"/>
      <c r="F265" s="109"/>
      <c r="G265" s="109"/>
      <c r="H265" s="109"/>
      <c r="I265" s="109"/>
      <c r="J265" s="109"/>
      <c r="K265" s="109"/>
    </row>
    <row r="266" spans="2:11">
      <c r="B266" s="108"/>
      <c r="C266" s="109"/>
      <c r="D266" s="109"/>
      <c r="E266" s="109"/>
      <c r="F266" s="109"/>
      <c r="G266" s="109"/>
      <c r="H266" s="109"/>
      <c r="I266" s="109"/>
      <c r="J266" s="109"/>
      <c r="K266" s="109"/>
    </row>
    <row r="267" spans="2:11">
      <c r="B267" s="108"/>
      <c r="C267" s="109"/>
      <c r="D267" s="109"/>
      <c r="E267" s="109"/>
      <c r="F267" s="109"/>
      <c r="G267" s="109"/>
      <c r="H267" s="109"/>
      <c r="I267" s="109"/>
      <c r="J267" s="109"/>
      <c r="K267" s="109"/>
    </row>
    <row r="268" spans="2:11">
      <c r="B268" s="108"/>
      <c r="C268" s="109"/>
      <c r="D268" s="109"/>
      <c r="E268" s="109"/>
      <c r="F268" s="109"/>
      <c r="G268" s="109"/>
      <c r="H268" s="109"/>
      <c r="I268" s="109"/>
      <c r="J268" s="109"/>
      <c r="K268" s="109"/>
    </row>
    <row r="269" spans="2:11">
      <c r="B269" s="108"/>
      <c r="C269" s="109"/>
      <c r="D269" s="109"/>
      <c r="E269" s="109"/>
      <c r="F269" s="109"/>
      <c r="G269" s="109"/>
      <c r="H269" s="109"/>
      <c r="I269" s="109"/>
      <c r="J269" s="109"/>
      <c r="K269" s="109"/>
    </row>
    <row r="270" spans="2:11">
      <c r="B270" s="108"/>
      <c r="C270" s="109"/>
      <c r="D270" s="109"/>
      <c r="E270" s="109"/>
      <c r="F270" s="109"/>
      <c r="G270" s="109"/>
      <c r="H270" s="109"/>
      <c r="I270" s="109"/>
      <c r="J270" s="109"/>
      <c r="K270" s="109"/>
    </row>
    <row r="271" spans="2:11">
      <c r="B271" s="108"/>
      <c r="C271" s="109"/>
      <c r="D271" s="109"/>
      <c r="E271" s="109"/>
      <c r="F271" s="109"/>
      <c r="G271" s="109"/>
      <c r="H271" s="109"/>
      <c r="I271" s="109"/>
      <c r="J271" s="109"/>
      <c r="K271" s="109"/>
    </row>
    <row r="272" spans="2:11">
      <c r="B272" s="108"/>
      <c r="C272" s="109"/>
      <c r="D272" s="109"/>
      <c r="E272" s="109"/>
      <c r="F272" s="109"/>
      <c r="G272" s="109"/>
      <c r="H272" s="109"/>
      <c r="I272" s="109"/>
      <c r="J272" s="109"/>
      <c r="K272" s="109"/>
    </row>
    <row r="273" spans="2:11">
      <c r="B273" s="108"/>
      <c r="C273" s="109"/>
      <c r="D273" s="109"/>
      <c r="E273" s="109"/>
      <c r="F273" s="109"/>
      <c r="G273" s="109"/>
      <c r="H273" s="109"/>
      <c r="I273" s="109"/>
      <c r="J273" s="109"/>
      <c r="K273" s="109"/>
    </row>
    <row r="274" spans="2:11">
      <c r="B274" s="108"/>
      <c r="C274" s="109"/>
      <c r="D274" s="109"/>
      <c r="E274" s="109"/>
      <c r="F274" s="109"/>
      <c r="G274" s="109"/>
      <c r="H274" s="109"/>
      <c r="I274" s="109"/>
      <c r="J274" s="109"/>
      <c r="K274" s="109"/>
    </row>
    <row r="275" spans="2:11">
      <c r="B275" s="108"/>
      <c r="C275" s="109"/>
      <c r="D275" s="109"/>
      <c r="E275" s="109"/>
      <c r="F275" s="109"/>
      <c r="G275" s="109"/>
      <c r="H275" s="109"/>
      <c r="I275" s="109"/>
      <c r="J275" s="109"/>
      <c r="K275" s="109"/>
    </row>
    <row r="276" spans="2:11">
      <c r="B276" s="108"/>
      <c r="C276" s="109"/>
      <c r="D276" s="109"/>
      <c r="E276" s="109"/>
      <c r="F276" s="109"/>
      <c r="G276" s="109"/>
      <c r="H276" s="109"/>
      <c r="I276" s="109"/>
      <c r="J276" s="109"/>
      <c r="K276" s="109"/>
    </row>
    <row r="277" spans="2:11">
      <c r="B277" s="108"/>
      <c r="C277" s="109"/>
      <c r="D277" s="109"/>
      <c r="E277" s="109"/>
      <c r="F277" s="109"/>
      <c r="G277" s="109"/>
      <c r="H277" s="109"/>
      <c r="I277" s="109"/>
      <c r="J277" s="109"/>
      <c r="K277" s="109"/>
    </row>
    <row r="278" spans="2:11">
      <c r="B278" s="108"/>
      <c r="C278" s="109"/>
      <c r="D278" s="109"/>
      <c r="E278" s="109"/>
      <c r="F278" s="109"/>
      <c r="G278" s="109"/>
      <c r="H278" s="109"/>
      <c r="I278" s="109"/>
      <c r="J278" s="109"/>
      <c r="K278" s="109"/>
    </row>
    <row r="279" spans="2:11">
      <c r="B279" s="108"/>
      <c r="C279" s="109"/>
      <c r="D279" s="109"/>
      <c r="E279" s="109"/>
      <c r="F279" s="109"/>
      <c r="G279" s="109"/>
      <c r="H279" s="109"/>
      <c r="I279" s="109"/>
      <c r="J279" s="109"/>
      <c r="K279" s="109"/>
    </row>
    <row r="280" spans="2:11">
      <c r="B280" s="108"/>
      <c r="C280" s="109"/>
      <c r="D280" s="109"/>
      <c r="E280" s="109"/>
      <c r="F280" s="109"/>
      <c r="G280" s="109"/>
      <c r="H280" s="109"/>
      <c r="I280" s="109"/>
      <c r="J280" s="109"/>
      <c r="K280" s="109"/>
    </row>
    <row r="281" spans="2:11">
      <c r="B281" s="108"/>
      <c r="C281" s="109"/>
      <c r="D281" s="109"/>
      <c r="E281" s="109"/>
      <c r="F281" s="109"/>
      <c r="G281" s="109"/>
      <c r="H281" s="109"/>
      <c r="I281" s="109"/>
      <c r="J281" s="109"/>
      <c r="K281" s="109"/>
    </row>
    <row r="282" spans="2:11">
      <c r="B282" s="108"/>
      <c r="C282" s="109"/>
      <c r="D282" s="109"/>
      <c r="E282" s="109"/>
      <c r="F282" s="109"/>
      <c r="G282" s="109"/>
      <c r="H282" s="109"/>
      <c r="I282" s="109"/>
      <c r="J282" s="109"/>
      <c r="K282" s="109"/>
    </row>
    <row r="283" spans="2:11">
      <c r="B283" s="108"/>
      <c r="C283" s="109"/>
      <c r="D283" s="109"/>
      <c r="E283" s="109"/>
      <c r="F283" s="109"/>
      <c r="G283" s="109"/>
      <c r="H283" s="109"/>
      <c r="I283" s="109"/>
      <c r="J283" s="109"/>
      <c r="K283" s="109"/>
    </row>
    <row r="284" spans="2:11">
      <c r="B284" s="108"/>
      <c r="C284" s="109"/>
      <c r="D284" s="109"/>
      <c r="E284" s="109"/>
      <c r="F284" s="109"/>
      <c r="G284" s="109"/>
      <c r="H284" s="109"/>
      <c r="I284" s="109"/>
      <c r="J284" s="109"/>
      <c r="K284" s="109"/>
    </row>
    <row r="285" spans="2:11">
      <c r="B285" s="108"/>
      <c r="C285" s="109"/>
      <c r="D285" s="109"/>
      <c r="E285" s="109"/>
      <c r="F285" s="109"/>
      <c r="G285" s="109"/>
      <c r="H285" s="109"/>
      <c r="I285" s="109"/>
      <c r="J285" s="109"/>
      <c r="K285" s="109"/>
    </row>
    <row r="286" spans="2:11">
      <c r="B286" s="108"/>
      <c r="C286" s="109"/>
      <c r="D286" s="109"/>
      <c r="E286" s="109"/>
      <c r="F286" s="109"/>
      <c r="G286" s="109"/>
      <c r="H286" s="109"/>
      <c r="I286" s="109"/>
      <c r="J286" s="109"/>
      <c r="K286" s="109"/>
    </row>
    <row r="287" spans="2:11">
      <c r="B287" s="108"/>
      <c r="C287" s="109"/>
      <c r="D287" s="109"/>
      <c r="E287" s="109"/>
      <c r="F287" s="109"/>
      <c r="G287" s="109"/>
      <c r="H287" s="109"/>
      <c r="I287" s="109"/>
      <c r="J287" s="109"/>
      <c r="K287" s="109"/>
    </row>
    <row r="288" spans="2:11">
      <c r="B288" s="108"/>
      <c r="C288" s="109"/>
      <c r="D288" s="109"/>
      <c r="E288" s="109"/>
      <c r="F288" s="109"/>
      <c r="G288" s="109"/>
      <c r="H288" s="109"/>
      <c r="I288" s="109"/>
      <c r="J288" s="109"/>
      <c r="K288" s="109"/>
    </row>
    <row r="289" spans="2:11">
      <c r="B289" s="108"/>
      <c r="C289" s="109"/>
      <c r="D289" s="109"/>
      <c r="E289" s="109"/>
      <c r="F289" s="109"/>
      <c r="G289" s="109"/>
      <c r="H289" s="109"/>
      <c r="I289" s="109"/>
      <c r="J289" s="109"/>
      <c r="K289" s="109"/>
    </row>
    <row r="290" spans="2:11">
      <c r="B290" s="108"/>
      <c r="C290" s="109"/>
      <c r="D290" s="109"/>
      <c r="E290" s="109"/>
      <c r="F290" s="109"/>
      <c r="G290" s="109"/>
      <c r="H290" s="109"/>
      <c r="I290" s="109"/>
      <c r="J290" s="109"/>
      <c r="K290" s="109"/>
    </row>
    <row r="291" spans="2:11">
      <c r="B291" s="108"/>
      <c r="C291" s="109"/>
      <c r="D291" s="109"/>
      <c r="E291" s="109"/>
      <c r="F291" s="109"/>
      <c r="G291" s="109"/>
      <c r="H291" s="109"/>
      <c r="I291" s="109"/>
      <c r="J291" s="109"/>
      <c r="K291" s="109"/>
    </row>
    <row r="292" spans="2:11">
      <c r="B292" s="108"/>
      <c r="C292" s="109"/>
      <c r="D292" s="109"/>
      <c r="E292" s="109"/>
      <c r="F292" s="109"/>
      <c r="G292" s="109"/>
      <c r="H292" s="109"/>
      <c r="I292" s="109"/>
      <c r="J292" s="109"/>
      <c r="K292" s="109"/>
    </row>
    <row r="293" spans="2:11">
      <c r="B293" s="108"/>
      <c r="C293" s="109"/>
      <c r="D293" s="109"/>
      <c r="E293" s="109"/>
      <c r="F293" s="109"/>
      <c r="G293" s="109"/>
      <c r="H293" s="109"/>
      <c r="I293" s="109"/>
      <c r="J293" s="109"/>
      <c r="K293" s="109"/>
    </row>
    <row r="294" spans="2:11">
      <c r="B294" s="108"/>
      <c r="C294" s="109"/>
      <c r="D294" s="109"/>
      <c r="E294" s="109"/>
      <c r="F294" s="109"/>
      <c r="G294" s="109"/>
      <c r="H294" s="109"/>
      <c r="I294" s="109"/>
      <c r="J294" s="109"/>
      <c r="K294" s="109"/>
    </row>
    <row r="295" spans="2:11">
      <c r="B295" s="108"/>
      <c r="C295" s="109"/>
      <c r="D295" s="109"/>
      <c r="E295" s="109"/>
      <c r="F295" s="109"/>
      <c r="G295" s="109"/>
      <c r="H295" s="109"/>
      <c r="I295" s="109"/>
      <c r="J295" s="109"/>
      <c r="K295" s="109"/>
    </row>
    <row r="296" spans="2:11">
      <c r="B296" s="108"/>
      <c r="C296" s="109"/>
      <c r="D296" s="109"/>
      <c r="E296" s="109"/>
      <c r="F296" s="109"/>
      <c r="G296" s="109"/>
      <c r="H296" s="109"/>
      <c r="I296" s="109"/>
      <c r="J296" s="109"/>
      <c r="K296" s="109"/>
    </row>
    <row r="297" spans="2:11">
      <c r="B297" s="108"/>
      <c r="C297" s="109"/>
      <c r="D297" s="109"/>
      <c r="E297" s="109"/>
      <c r="F297" s="109"/>
      <c r="G297" s="109"/>
      <c r="H297" s="109"/>
      <c r="I297" s="109"/>
      <c r="J297" s="109"/>
      <c r="K297" s="109"/>
    </row>
    <row r="298" spans="2:11">
      <c r="B298" s="108"/>
      <c r="C298" s="109"/>
      <c r="D298" s="109"/>
      <c r="E298" s="109"/>
      <c r="F298" s="109"/>
      <c r="G298" s="109"/>
      <c r="H298" s="109"/>
      <c r="I298" s="109"/>
      <c r="J298" s="109"/>
      <c r="K298" s="109"/>
    </row>
    <row r="299" spans="2:11">
      <c r="B299" s="108"/>
      <c r="C299" s="109"/>
      <c r="D299" s="109"/>
      <c r="E299" s="109"/>
      <c r="F299" s="109"/>
      <c r="G299" s="109"/>
      <c r="H299" s="109"/>
      <c r="I299" s="109"/>
      <c r="J299" s="109"/>
      <c r="K299" s="109"/>
    </row>
    <row r="300" spans="2:11">
      <c r="B300" s="108"/>
      <c r="C300" s="109"/>
      <c r="D300" s="109"/>
      <c r="E300" s="109"/>
      <c r="F300" s="109"/>
      <c r="G300" s="109"/>
      <c r="H300" s="109"/>
      <c r="I300" s="109"/>
      <c r="J300" s="109"/>
      <c r="K300" s="109"/>
    </row>
    <row r="301" spans="2:11">
      <c r="B301" s="108"/>
      <c r="C301" s="109"/>
      <c r="D301" s="109"/>
      <c r="E301" s="109"/>
      <c r="F301" s="109"/>
      <c r="G301" s="109"/>
      <c r="H301" s="109"/>
      <c r="I301" s="109"/>
      <c r="J301" s="109"/>
      <c r="K301" s="109"/>
    </row>
    <row r="302" spans="2:11">
      <c r="B302" s="108"/>
      <c r="C302" s="109"/>
      <c r="D302" s="109"/>
      <c r="E302" s="109"/>
      <c r="F302" s="109"/>
      <c r="G302" s="109"/>
      <c r="H302" s="109"/>
      <c r="I302" s="109"/>
      <c r="J302" s="109"/>
      <c r="K302" s="109"/>
    </row>
    <row r="303" spans="2:11">
      <c r="B303" s="108"/>
      <c r="C303" s="109"/>
      <c r="D303" s="109"/>
      <c r="E303" s="109"/>
      <c r="F303" s="109"/>
      <c r="G303" s="109"/>
      <c r="H303" s="109"/>
      <c r="I303" s="109"/>
      <c r="J303" s="109"/>
      <c r="K303" s="109"/>
    </row>
    <row r="304" spans="2:11">
      <c r="B304" s="108"/>
      <c r="C304" s="109"/>
      <c r="D304" s="109"/>
      <c r="E304" s="109"/>
      <c r="F304" s="109"/>
      <c r="G304" s="109"/>
      <c r="H304" s="109"/>
      <c r="I304" s="109"/>
      <c r="J304" s="109"/>
      <c r="K304" s="109"/>
    </row>
    <row r="305" spans="2:11">
      <c r="B305" s="108"/>
      <c r="C305" s="109"/>
      <c r="D305" s="109"/>
      <c r="E305" s="109"/>
      <c r="F305" s="109"/>
      <c r="G305" s="109"/>
      <c r="H305" s="109"/>
      <c r="I305" s="109"/>
      <c r="J305" s="109"/>
      <c r="K305" s="109"/>
    </row>
    <row r="306" spans="2:11">
      <c r="B306" s="108"/>
      <c r="C306" s="109"/>
      <c r="D306" s="109"/>
      <c r="E306" s="109"/>
      <c r="F306" s="109"/>
      <c r="G306" s="109"/>
      <c r="H306" s="109"/>
      <c r="I306" s="109"/>
      <c r="J306" s="109"/>
      <c r="K306" s="109"/>
    </row>
    <row r="307" spans="2:11">
      <c r="B307" s="108"/>
      <c r="C307" s="109"/>
      <c r="D307" s="109"/>
      <c r="E307" s="109"/>
      <c r="F307" s="109"/>
      <c r="G307" s="109"/>
      <c r="H307" s="109"/>
      <c r="I307" s="109"/>
      <c r="J307" s="109"/>
      <c r="K307" s="109"/>
    </row>
    <row r="308" spans="2:11">
      <c r="B308" s="108"/>
      <c r="C308" s="109"/>
      <c r="D308" s="109"/>
      <c r="E308" s="109"/>
      <c r="F308" s="109"/>
      <c r="G308" s="109"/>
      <c r="H308" s="109"/>
      <c r="I308" s="109"/>
      <c r="J308" s="109"/>
      <c r="K308" s="109"/>
    </row>
    <row r="309" spans="2:11">
      <c r="B309" s="108"/>
      <c r="C309" s="109"/>
      <c r="D309" s="109"/>
      <c r="E309" s="109"/>
      <c r="F309" s="109"/>
      <c r="G309" s="109"/>
      <c r="H309" s="109"/>
      <c r="I309" s="109"/>
      <c r="J309" s="109"/>
      <c r="K309" s="109"/>
    </row>
    <row r="310" spans="2:11">
      <c r="B310" s="108"/>
      <c r="C310" s="109"/>
      <c r="D310" s="109"/>
      <c r="E310" s="109"/>
      <c r="F310" s="109"/>
      <c r="G310" s="109"/>
      <c r="H310" s="109"/>
      <c r="I310" s="109"/>
      <c r="J310" s="109"/>
      <c r="K310" s="109"/>
    </row>
    <row r="311" spans="2:11">
      <c r="B311" s="108"/>
      <c r="C311" s="109"/>
      <c r="D311" s="109"/>
      <c r="E311" s="109"/>
      <c r="F311" s="109"/>
      <c r="G311" s="109"/>
      <c r="H311" s="109"/>
      <c r="I311" s="109"/>
      <c r="J311" s="109"/>
      <c r="K311" s="109"/>
    </row>
    <row r="312" spans="2:11">
      <c r="B312" s="108"/>
      <c r="C312" s="109"/>
      <c r="D312" s="109"/>
      <c r="E312" s="109"/>
      <c r="F312" s="109"/>
      <c r="G312" s="109"/>
      <c r="H312" s="109"/>
      <c r="I312" s="109"/>
      <c r="J312" s="109"/>
      <c r="K312" s="109"/>
    </row>
    <row r="313" spans="2:11">
      <c r="B313" s="108"/>
      <c r="C313" s="109"/>
      <c r="D313" s="109"/>
      <c r="E313" s="109"/>
      <c r="F313" s="109"/>
      <c r="G313" s="109"/>
      <c r="H313" s="109"/>
      <c r="I313" s="109"/>
      <c r="J313" s="109"/>
      <c r="K313" s="109"/>
    </row>
    <row r="314" spans="2:11">
      <c r="B314" s="108"/>
      <c r="C314" s="109"/>
      <c r="D314" s="109"/>
      <c r="E314" s="109"/>
      <c r="F314" s="109"/>
      <c r="G314" s="109"/>
      <c r="H314" s="109"/>
      <c r="I314" s="109"/>
      <c r="J314" s="109"/>
      <c r="K314" s="109"/>
    </row>
    <row r="315" spans="2:11">
      <c r="B315" s="108"/>
      <c r="C315" s="109"/>
      <c r="D315" s="109"/>
      <c r="E315" s="109"/>
      <c r="F315" s="109"/>
      <c r="G315" s="109"/>
      <c r="H315" s="109"/>
      <c r="I315" s="109"/>
      <c r="J315" s="109"/>
      <c r="K315" s="109"/>
    </row>
    <row r="316" spans="2:11">
      <c r="B316" s="108"/>
      <c r="C316" s="109"/>
      <c r="D316" s="109"/>
      <c r="E316" s="109"/>
      <c r="F316" s="109"/>
      <c r="G316" s="109"/>
      <c r="H316" s="109"/>
      <c r="I316" s="109"/>
      <c r="J316" s="109"/>
      <c r="K316" s="109"/>
    </row>
    <row r="317" spans="2:11">
      <c r="B317" s="108"/>
      <c r="C317" s="109"/>
      <c r="D317" s="109"/>
      <c r="E317" s="109"/>
      <c r="F317" s="109"/>
      <c r="G317" s="109"/>
      <c r="H317" s="109"/>
      <c r="I317" s="109"/>
      <c r="J317" s="109"/>
      <c r="K317" s="109"/>
    </row>
    <row r="318" spans="2:11">
      <c r="B318" s="108"/>
      <c r="C318" s="109"/>
      <c r="D318" s="109"/>
      <c r="E318" s="109"/>
      <c r="F318" s="109"/>
      <c r="G318" s="109"/>
      <c r="H318" s="109"/>
      <c r="I318" s="109"/>
      <c r="J318" s="109"/>
      <c r="K318" s="109"/>
    </row>
    <row r="319" spans="2:11">
      <c r="B319" s="108"/>
      <c r="C319" s="109"/>
      <c r="D319" s="109"/>
      <c r="E319" s="109"/>
      <c r="F319" s="109"/>
      <c r="G319" s="109"/>
      <c r="H319" s="109"/>
      <c r="I319" s="109"/>
      <c r="J319" s="109"/>
      <c r="K319" s="109"/>
    </row>
    <row r="320" spans="2:11">
      <c r="B320" s="108"/>
      <c r="C320" s="109"/>
      <c r="D320" s="109"/>
      <c r="E320" s="109"/>
      <c r="F320" s="109"/>
      <c r="G320" s="109"/>
      <c r="H320" s="109"/>
      <c r="I320" s="109"/>
      <c r="J320" s="109"/>
      <c r="K320" s="109"/>
    </row>
    <row r="321" spans="2:11">
      <c r="B321" s="108"/>
      <c r="C321" s="109"/>
      <c r="D321" s="109"/>
      <c r="E321" s="109"/>
      <c r="F321" s="109"/>
      <c r="G321" s="109"/>
      <c r="H321" s="109"/>
      <c r="I321" s="109"/>
      <c r="J321" s="109"/>
      <c r="K321" s="109"/>
    </row>
    <row r="322" spans="2:11">
      <c r="B322" s="108"/>
      <c r="C322" s="109"/>
      <c r="D322" s="109"/>
      <c r="E322" s="109"/>
      <c r="F322" s="109"/>
      <c r="G322" s="109"/>
      <c r="H322" s="109"/>
      <c r="I322" s="109"/>
      <c r="J322" s="109"/>
      <c r="K322" s="109"/>
    </row>
    <row r="323" spans="2:11">
      <c r="B323" s="108"/>
      <c r="C323" s="109"/>
      <c r="D323" s="109"/>
      <c r="E323" s="109"/>
      <c r="F323" s="109"/>
      <c r="G323" s="109"/>
      <c r="H323" s="109"/>
      <c r="I323" s="109"/>
      <c r="J323" s="109"/>
      <c r="K323" s="109"/>
    </row>
    <row r="324" spans="2:11">
      <c r="B324" s="108"/>
      <c r="C324" s="109"/>
      <c r="D324" s="109"/>
      <c r="E324" s="109"/>
      <c r="F324" s="109"/>
      <c r="G324" s="109"/>
      <c r="H324" s="109"/>
      <c r="I324" s="109"/>
      <c r="J324" s="109"/>
      <c r="K324" s="109"/>
    </row>
    <row r="325" spans="2:11">
      <c r="B325" s="108"/>
      <c r="C325" s="109"/>
      <c r="D325" s="109"/>
      <c r="E325" s="109"/>
      <c r="F325" s="109"/>
      <c r="G325" s="109"/>
      <c r="H325" s="109"/>
      <c r="I325" s="109"/>
      <c r="J325" s="109"/>
      <c r="K325" s="109"/>
    </row>
    <row r="326" spans="2:11">
      <c r="B326" s="108"/>
      <c r="C326" s="109"/>
      <c r="D326" s="109"/>
      <c r="E326" s="109"/>
      <c r="F326" s="109"/>
      <c r="G326" s="109"/>
      <c r="H326" s="109"/>
      <c r="I326" s="109"/>
      <c r="J326" s="109"/>
      <c r="K326" s="109"/>
    </row>
    <row r="327" spans="2:11">
      <c r="B327" s="108"/>
      <c r="C327" s="109"/>
      <c r="D327" s="109"/>
      <c r="E327" s="109"/>
      <c r="F327" s="109"/>
      <c r="G327" s="109"/>
      <c r="H327" s="109"/>
      <c r="I327" s="109"/>
      <c r="J327" s="109"/>
      <c r="K327" s="109"/>
    </row>
    <row r="328" spans="2:11">
      <c r="B328" s="108"/>
      <c r="C328" s="109"/>
      <c r="D328" s="109"/>
      <c r="E328" s="109"/>
      <c r="F328" s="109"/>
      <c r="G328" s="109"/>
      <c r="H328" s="109"/>
      <c r="I328" s="109"/>
      <c r="J328" s="109"/>
      <c r="K328" s="109"/>
    </row>
    <row r="329" spans="2:11">
      <c r="B329" s="108"/>
      <c r="C329" s="109"/>
      <c r="D329" s="109"/>
      <c r="E329" s="109"/>
      <c r="F329" s="109"/>
      <c r="G329" s="109"/>
      <c r="H329" s="109"/>
      <c r="I329" s="109"/>
      <c r="J329" s="109"/>
      <c r="K329" s="109"/>
    </row>
    <row r="330" spans="2:11">
      <c r="B330" s="108"/>
      <c r="C330" s="109"/>
      <c r="D330" s="109"/>
      <c r="E330" s="109"/>
      <c r="F330" s="109"/>
      <c r="G330" s="109"/>
      <c r="H330" s="109"/>
      <c r="I330" s="109"/>
      <c r="J330" s="109"/>
      <c r="K330" s="109"/>
    </row>
    <row r="331" spans="2:11">
      <c r="B331" s="108"/>
      <c r="C331" s="109"/>
      <c r="D331" s="109"/>
      <c r="E331" s="109"/>
      <c r="F331" s="109"/>
      <c r="G331" s="109"/>
      <c r="H331" s="109"/>
      <c r="I331" s="109"/>
      <c r="J331" s="109"/>
      <c r="K331" s="109"/>
    </row>
    <row r="332" spans="2:11">
      <c r="B332" s="108"/>
      <c r="C332" s="109"/>
      <c r="D332" s="109"/>
      <c r="E332" s="109"/>
      <c r="F332" s="109"/>
      <c r="G332" s="109"/>
      <c r="H332" s="109"/>
      <c r="I332" s="109"/>
      <c r="J332" s="109"/>
      <c r="K332" s="109"/>
    </row>
    <row r="333" spans="2:11">
      <c r="B333" s="108"/>
      <c r="C333" s="109"/>
      <c r="D333" s="109"/>
      <c r="E333" s="109"/>
      <c r="F333" s="109"/>
      <c r="G333" s="109"/>
      <c r="H333" s="109"/>
      <c r="I333" s="109"/>
      <c r="J333" s="109"/>
      <c r="K333" s="109"/>
    </row>
    <row r="334" spans="2:11">
      <c r="B334" s="108"/>
      <c r="C334" s="109"/>
      <c r="D334" s="109"/>
      <c r="E334" s="109"/>
      <c r="F334" s="109"/>
      <c r="G334" s="109"/>
      <c r="H334" s="109"/>
      <c r="I334" s="109"/>
      <c r="J334" s="109"/>
      <c r="K334" s="109"/>
    </row>
    <row r="335" spans="2:11">
      <c r="B335" s="108"/>
      <c r="C335" s="109"/>
      <c r="D335" s="109"/>
      <c r="E335" s="109"/>
      <c r="F335" s="109"/>
      <c r="G335" s="109"/>
      <c r="H335" s="109"/>
      <c r="I335" s="109"/>
      <c r="J335" s="109"/>
      <c r="K335" s="109"/>
    </row>
    <row r="336" spans="2:11">
      <c r="B336" s="108"/>
      <c r="C336" s="109"/>
      <c r="D336" s="109"/>
      <c r="E336" s="109"/>
      <c r="F336" s="109"/>
      <c r="G336" s="109"/>
      <c r="H336" s="109"/>
      <c r="I336" s="109"/>
      <c r="J336" s="109"/>
      <c r="K336" s="109"/>
    </row>
    <row r="337" spans="2:11">
      <c r="B337" s="108"/>
      <c r="C337" s="109"/>
      <c r="D337" s="109"/>
      <c r="E337" s="109"/>
      <c r="F337" s="109"/>
      <c r="G337" s="109"/>
      <c r="H337" s="109"/>
      <c r="I337" s="109"/>
      <c r="J337" s="109"/>
      <c r="K337" s="109"/>
    </row>
    <row r="338" spans="2:11">
      <c r="B338" s="108"/>
      <c r="C338" s="109"/>
      <c r="D338" s="109"/>
      <c r="E338" s="109"/>
      <c r="F338" s="109"/>
      <c r="G338" s="109"/>
      <c r="H338" s="109"/>
      <c r="I338" s="109"/>
      <c r="J338" s="109"/>
      <c r="K338" s="109"/>
    </row>
    <row r="339" spans="2:11">
      <c r="B339" s="108"/>
      <c r="C339" s="109"/>
      <c r="D339" s="109"/>
      <c r="E339" s="109"/>
      <c r="F339" s="109"/>
      <c r="G339" s="109"/>
      <c r="H339" s="109"/>
      <c r="I339" s="109"/>
      <c r="J339" s="109"/>
      <c r="K339" s="109"/>
    </row>
    <row r="340" spans="2:11">
      <c r="B340" s="108"/>
      <c r="C340" s="109"/>
      <c r="D340" s="109"/>
      <c r="E340" s="109"/>
      <c r="F340" s="109"/>
      <c r="G340" s="109"/>
      <c r="H340" s="109"/>
      <c r="I340" s="109"/>
      <c r="J340" s="109"/>
      <c r="K340" s="109"/>
    </row>
    <row r="341" spans="2:11">
      <c r="B341" s="108"/>
      <c r="C341" s="109"/>
      <c r="D341" s="109"/>
      <c r="E341" s="109"/>
      <c r="F341" s="109"/>
      <c r="G341" s="109"/>
      <c r="H341" s="109"/>
      <c r="I341" s="109"/>
      <c r="J341" s="109"/>
      <c r="K341" s="109"/>
    </row>
    <row r="342" spans="2:11">
      <c r="B342" s="108"/>
      <c r="C342" s="109"/>
      <c r="D342" s="109"/>
      <c r="E342" s="109"/>
      <c r="F342" s="109"/>
      <c r="G342" s="109"/>
      <c r="H342" s="109"/>
      <c r="I342" s="109"/>
      <c r="J342" s="109"/>
      <c r="K342" s="109"/>
    </row>
    <row r="343" spans="2:11">
      <c r="B343" s="108"/>
      <c r="C343" s="109"/>
      <c r="D343" s="109"/>
      <c r="E343" s="109"/>
      <c r="F343" s="109"/>
      <c r="G343" s="109"/>
      <c r="H343" s="109"/>
      <c r="I343" s="109"/>
      <c r="J343" s="109"/>
      <c r="K343" s="109"/>
    </row>
    <row r="344" spans="2:11">
      <c r="B344" s="108"/>
      <c r="C344" s="109"/>
      <c r="D344" s="109"/>
      <c r="E344" s="109"/>
      <c r="F344" s="109"/>
      <c r="G344" s="109"/>
      <c r="H344" s="109"/>
      <c r="I344" s="109"/>
      <c r="J344" s="109"/>
      <c r="K344" s="109"/>
    </row>
    <row r="345" spans="2:11">
      <c r="B345" s="108"/>
      <c r="C345" s="109"/>
      <c r="D345" s="109"/>
      <c r="E345" s="109"/>
      <c r="F345" s="109"/>
      <c r="G345" s="109"/>
      <c r="H345" s="109"/>
      <c r="I345" s="109"/>
      <c r="J345" s="109"/>
      <c r="K345" s="109"/>
    </row>
    <row r="346" spans="2:11">
      <c r="B346" s="108"/>
      <c r="C346" s="109"/>
      <c r="D346" s="109"/>
      <c r="E346" s="109"/>
      <c r="F346" s="109"/>
      <c r="G346" s="109"/>
      <c r="H346" s="109"/>
      <c r="I346" s="109"/>
      <c r="J346" s="109"/>
      <c r="K346" s="109"/>
    </row>
    <row r="347" spans="2:11">
      <c r="B347" s="108"/>
      <c r="C347" s="109"/>
      <c r="D347" s="109"/>
      <c r="E347" s="109"/>
      <c r="F347" s="109"/>
      <c r="G347" s="109"/>
      <c r="H347" s="109"/>
      <c r="I347" s="109"/>
      <c r="J347" s="109"/>
      <c r="K347" s="109"/>
    </row>
    <row r="348" spans="2:11">
      <c r="B348" s="108"/>
      <c r="C348" s="109"/>
      <c r="D348" s="109"/>
      <c r="E348" s="109"/>
      <c r="F348" s="109"/>
      <c r="G348" s="109"/>
      <c r="H348" s="109"/>
      <c r="I348" s="109"/>
      <c r="J348" s="109"/>
      <c r="K348" s="109"/>
    </row>
    <row r="349" spans="2:11">
      <c r="B349" s="108"/>
      <c r="C349" s="109"/>
      <c r="D349" s="109"/>
      <c r="E349" s="109"/>
      <c r="F349" s="109"/>
      <c r="G349" s="109"/>
      <c r="H349" s="109"/>
      <c r="I349" s="109"/>
      <c r="J349" s="109"/>
      <c r="K349" s="109"/>
    </row>
    <row r="350" spans="2:11">
      <c r="B350" s="108"/>
      <c r="C350" s="109"/>
      <c r="D350" s="109"/>
      <c r="E350" s="109"/>
      <c r="F350" s="109"/>
      <c r="G350" s="109"/>
      <c r="H350" s="109"/>
      <c r="I350" s="109"/>
      <c r="J350" s="109"/>
      <c r="K350" s="109"/>
    </row>
    <row r="351" spans="2:11">
      <c r="B351" s="108"/>
      <c r="C351" s="109"/>
      <c r="D351" s="109"/>
      <c r="E351" s="109"/>
      <c r="F351" s="109"/>
      <c r="G351" s="109"/>
      <c r="H351" s="109"/>
      <c r="I351" s="109"/>
      <c r="J351" s="109"/>
      <c r="K351" s="109"/>
    </row>
    <row r="352" spans="2:11">
      <c r="B352" s="108"/>
      <c r="C352" s="109"/>
      <c r="D352" s="109"/>
      <c r="E352" s="109"/>
      <c r="F352" s="109"/>
      <c r="G352" s="109"/>
      <c r="H352" s="109"/>
      <c r="I352" s="109"/>
      <c r="J352" s="109"/>
      <c r="K352" s="109"/>
    </row>
    <row r="353" spans="2:11">
      <c r="B353" s="108"/>
      <c r="C353" s="109"/>
      <c r="D353" s="109"/>
      <c r="E353" s="109"/>
      <c r="F353" s="109"/>
      <c r="G353" s="109"/>
      <c r="H353" s="109"/>
      <c r="I353" s="109"/>
      <c r="J353" s="109"/>
      <c r="K353" s="109"/>
    </row>
    <row r="354" spans="2:11">
      <c r="B354" s="108"/>
      <c r="C354" s="109"/>
      <c r="D354" s="109"/>
      <c r="E354" s="109"/>
      <c r="F354" s="109"/>
      <c r="G354" s="109"/>
      <c r="H354" s="109"/>
      <c r="I354" s="109"/>
      <c r="J354" s="109"/>
      <c r="K354" s="109"/>
    </row>
    <row r="355" spans="2:11">
      <c r="B355" s="108"/>
      <c r="C355" s="109"/>
      <c r="D355" s="109"/>
      <c r="E355" s="109"/>
      <c r="F355" s="109"/>
      <c r="G355" s="109"/>
      <c r="H355" s="109"/>
      <c r="I355" s="109"/>
      <c r="J355" s="109"/>
      <c r="K355" s="109"/>
    </row>
    <row r="356" spans="2:11">
      <c r="B356" s="108"/>
      <c r="C356" s="109"/>
      <c r="D356" s="109"/>
      <c r="E356" s="109"/>
      <c r="F356" s="109"/>
      <c r="G356" s="109"/>
      <c r="H356" s="109"/>
      <c r="I356" s="109"/>
      <c r="J356" s="109"/>
      <c r="K356" s="109"/>
    </row>
    <row r="357" spans="2:11">
      <c r="B357" s="108"/>
      <c r="C357" s="109"/>
      <c r="D357" s="109"/>
      <c r="E357" s="109"/>
      <c r="F357" s="109"/>
      <c r="G357" s="109"/>
      <c r="H357" s="109"/>
      <c r="I357" s="109"/>
      <c r="J357" s="109"/>
      <c r="K357" s="109"/>
    </row>
    <row r="358" spans="2:11">
      <c r="B358" s="108"/>
      <c r="C358" s="109"/>
      <c r="D358" s="109"/>
      <c r="E358" s="109"/>
      <c r="F358" s="109"/>
      <c r="G358" s="109"/>
      <c r="H358" s="109"/>
      <c r="I358" s="109"/>
      <c r="J358" s="109"/>
      <c r="K358" s="109"/>
    </row>
    <row r="359" spans="2:11">
      <c r="B359" s="108"/>
      <c r="C359" s="109"/>
      <c r="D359" s="109"/>
      <c r="E359" s="109"/>
      <c r="F359" s="109"/>
      <c r="G359" s="109"/>
      <c r="H359" s="109"/>
      <c r="I359" s="109"/>
      <c r="J359" s="109"/>
      <c r="K359" s="109"/>
    </row>
    <row r="360" spans="2:11">
      <c r="B360" s="108"/>
      <c r="C360" s="109"/>
      <c r="D360" s="109"/>
      <c r="E360" s="109"/>
      <c r="F360" s="109"/>
      <c r="G360" s="109"/>
      <c r="H360" s="109"/>
      <c r="I360" s="109"/>
      <c r="J360" s="109"/>
      <c r="K360" s="109"/>
    </row>
    <row r="361" spans="2:11">
      <c r="B361" s="108"/>
      <c r="C361" s="109"/>
      <c r="D361" s="109"/>
      <c r="E361" s="109"/>
      <c r="F361" s="109"/>
      <c r="G361" s="109"/>
      <c r="H361" s="109"/>
      <c r="I361" s="109"/>
      <c r="J361" s="109"/>
      <c r="K361" s="109"/>
    </row>
    <row r="362" spans="2:11">
      <c r="B362" s="108"/>
      <c r="C362" s="109"/>
      <c r="D362" s="109"/>
      <c r="E362" s="109"/>
      <c r="F362" s="109"/>
      <c r="G362" s="109"/>
      <c r="H362" s="109"/>
      <c r="I362" s="109"/>
      <c r="J362" s="109"/>
      <c r="K362" s="109"/>
    </row>
    <row r="363" spans="2:11">
      <c r="B363" s="108"/>
      <c r="C363" s="109"/>
      <c r="D363" s="109"/>
      <c r="E363" s="109"/>
      <c r="F363" s="109"/>
      <c r="G363" s="109"/>
      <c r="H363" s="109"/>
      <c r="I363" s="109"/>
      <c r="J363" s="109"/>
      <c r="K363" s="109"/>
    </row>
    <row r="364" spans="2:11">
      <c r="B364" s="108"/>
      <c r="C364" s="109"/>
      <c r="D364" s="109"/>
      <c r="E364" s="109"/>
      <c r="F364" s="109"/>
      <c r="G364" s="109"/>
      <c r="H364" s="109"/>
      <c r="I364" s="109"/>
      <c r="J364" s="109"/>
      <c r="K364" s="109"/>
    </row>
    <row r="365" spans="2:11">
      <c r="B365" s="108"/>
      <c r="C365" s="109"/>
      <c r="D365" s="109"/>
      <c r="E365" s="109"/>
      <c r="F365" s="109"/>
      <c r="G365" s="109"/>
      <c r="H365" s="109"/>
      <c r="I365" s="109"/>
      <c r="J365" s="109"/>
      <c r="K365" s="109"/>
    </row>
    <row r="366" spans="2:11">
      <c r="B366" s="108"/>
      <c r="C366" s="109"/>
      <c r="D366" s="109"/>
      <c r="E366" s="109"/>
      <c r="F366" s="109"/>
      <c r="G366" s="109"/>
      <c r="H366" s="109"/>
      <c r="I366" s="109"/>
      <c r="J366" s="109"/>
      <c r="K366" s="109"/>
    </row>
    <row r="367" spans="2:11">
      <c r="B367" s="108"/>
      <c r="C367" s="109"/>
      <c r="D367" s="109"/>
      <c r="E367" s="109"/>
      <c r="F367" s="109"/>
      <c r="G367" s="109"/>
      <c r="H367" s="109"/>
      <c r="I367" s="109"/>
      <c r="J367" s="109"/>
      <c r="K367" s="109"/>
    </row>
    <row r="368" spans="2:11">
      <c r="B368" s="108"/>
      <c r="C368" s="109"/>
      <c r="D368" s="109"/>
      <c r="E368" s="109"/>
      <c r="F368" s="109"/>
      <c r="G368" s="109"/>
      <c r="H368" s="109"/>
      <c r="I368" s="109"/>
      <c r="J368" s="109"/>
      <c r="K368" s="109"/>
    </row>
    <row r="369" spans="2:11">
      <c r="B369" s="108"/>
      <c r="C369" s="109"/>
      <c r="D369" s="109"/>
      <c r="E369" s="109"/>
      <c r="F369" s="109"/>
      <c r="G369" s="109"/>
      <c r="H369" s="109"/>
      <c r="I369" s="109"/>
      <c r="J369" s="109"/>
      <c r="K369" s="109"/>
    </row>
    <row r="370" spans="2:11">
      <c r="B370" s="108"/>
      <c r="C370" s="109"/>
      <c r="D370" s="109"/>
      <c r="E370" s="109"/>
      <c r="F370" s="109"/>
      <c r="G370" s="109"/>
      <c r="H370" s="109"/>
      <c r="I370" s="109"/>
      <c r="J370" s="109"/>
      <c r="K370" s="109"/>
    </row>
    <row r="371" spans="2:11">
      <c r="B371" s="108"/>
      <c r="C371" s="109"/>
      <c r="D371" s="109"/>
      <c r="E371" s="109"/>
      <c r="F371" s="109"/>
      <c r="G371" s="109"/>
      <c r="H371" s="109"/>
      <c r="I371" s="109"/>
      <c r="J371" s="109"/>
      <c r="K371" s="109"/>
    </row>
    <row r="372" spans="2:11">
      <c r="B372" s="108"/>
      <c r="C372" s="109"/>
      <c r="D372" s="109"/>
      <c r="E372" s="109"/>
      <c r="F372" s="109"/>
      <c r="G372" s="109"/>
      <c r="H372" s="109"/>
      <c r="I372" s="109"/>
      <c r="J372" s="109"/>
      <c r="K372" s="109"/>
    </row>
    <row r="373" spans="2:11">
      <c r="B373" s="108"/>
      <c r="C373" s="109"/>
      <c r="D373" s="109"/>
      <c r="E373" s="109"/>
      <c r="F373" s="109"/>
      <c r="G373" s="109"/>
      <c r="H373" s="109"/>
      <c r="I373" s="109"/>
      <c r="J373" s="109"/>
      <c r="K373" s="109"/>
    </row>
    <row r="374" spans="2:11">
      <c r="B374" s="108"/>
      <c r="C374" s="109"/>
      <c r="D374" s="109"/>
      <c r="E374" s="109"/>
      <c r="F374" s="109"/>
      <c r="G374" s="109"/>
      <c r="H374" s="109"/>
      <c r="I374" s="109"/>
      <c r="J374" s="109"/>
      <c r="K374" s="109"/>
    </row>
    <row r="375" spans="2:11">
      <c r="B375" s="108"/>
      <c r="C375" s="109"/>
      <c r="D375" s="109"/>
      <c r="E375" s="109"/>
      <c r="F375" s="109"/>
      <c r="G375" s="109"/>
      <c r="H375" s="109"/>
      <c r="I375" s="109"/>
      <c r="J375" s="109"/>
      <c r="K375" s="109"/>
    </row>
    <row r="376" spans="2:11">
      <c r="B376" s="108"/>
      <c r="C376" s="109"/>
      <c r="D376" s="109"/>
      <c r="E376" s="109"/>
      <c r="F376" s="109"/>
      <c r="G376" s="109"/>
      <c r="H376" s="109"/>
      <c r="I376" s="109"/>
      <c r="J376" s="109"/>
      <c r="K376" s="109"/>
    </row>
    <row r="377" spans="2:11">
      <c r="B377" s="108"/>
      <c r="C377" s="109"/>
      <c r="D377" s="109"/>
      <c r="E377" s="109"/>
      <c r="F377" s="109"/>
      <c r="G377" s="109"/>
      <c r="H377" s="109"/>
      <c r="I377" s="109"/>
      <c r="J377" s="109"/>
      <c r="K377" s="109"/>
    </row>
    <row r="378" spans="2:11">
      <c r="B378" s="108"/>
      <c r="C378" s="109"/>
      <c r="D378" s="109"/>
      <c r="E378" s="109"/>
      <c r="F378" s="109"/>
      <c r="G378" s="109"/>
      <c r="H378" s="109"/>
      <c r="I378" s="109"/>
      <c r="J378" s="109"/>
      <c r="K378" s="109"/>
    </row>
    <row r="379" spans="2:11">
      <c r="B379" s="108"/>
      <c r="C379" s="109"/>
      <c r="D379" s="109"/>
      <c r="E379" s="109"/>
      <c r="F379" s="109"/>
      <c r="G379" s="109"/>
      <c r="H379" s="109"/>
      <c r="I379" s="109"/>
      <c r="J379" s="109"/>
      <c r="K379" s="109"/>
    </row>
    <row r="380" spans="2:11">
      <c r="B380" s="108"/>
      <c r="C380" s="109"/>
      <c r="D380" s="109"/>
      <c r="E380" s="109"/>
      <c r="F380" s="109"/>
      <c r="G380" s="109"/>
      <c r="H380" s="109"/>
      <c r="I380" s="109"/>
      <c r="J380" s="109"/>
      <c r="K380" s="109"/>
    </row>
    <row r="381" spans="2:11">
      <c r="B381" s="108"/>
      <c r="C381" s="109"/>
      <c r="D381" s="109"/>
      <c r="E381" s="109"/>
      <c r="F381" s="109"/>
      <c r="G381" s="109"/>
      <c r="H381" s="109"/>
      <c r="I381" s="109"/>
      <c r="J381" s="109"/>
      <c r="K381" s="109"/>
    </row>
    <row r="382" spans="2:11">
      <c r="B382" s="108"/>
      <c r="C382" s="109"/>
      <c r="D382" s="109"/>
      <c r="E382" s="109"/>
      <c r="F382" s="109"/>
      <c r="G382" s="109"/>
      <c r="H382" s="109"/>
      <c r="I382" s="109"/>
      <c r="J382" s="109"/>
      <c r="K382" s="109"/>
    </row>
    <row r="383" spans="2:11">
      <c r="B383" s="108"/>
      <c r="C383" s="109"/>
      <c r="D383" s="109"/>
      <c r="E383" s="109"/>
      <c r="F383" s="109"/>
      <c r="G383" s="109"/>
      <c r="H383" s="109"/>
      <c r="I383" s="109"/>
      <c r="J383" s="109"/>
      <c r="K383" s="109"/>
    </row>
    <row r="384" spans="2:11">
      <c r="B384" s="108"/>
      <c r="C384" s="109"/>
      <c r="D384" s="109"/>
      <c r="E384" s="109"/>
      <c r="F384" s="109"/>
      <c r="G384" s="109"/>
      <c r="H384" s="109"/>
      <c r="I384" s="109"/>
      <c r="J384" s="109"/>
      <c r="K384" s="109"/>
    </row>
    <row r="385" spans="2:11">
      <c r="B385" s="108"/>
      <c r="C385" s="109"/>
      <c r="D385" s="109"/>
      <c r="E385" s="109"/>
      <c r="F385" s="109"/>
      <c r="G385" s="109"/>
      <c r="H385" s="109"/>
      <c r="I385" s="109"/>
      <c r="J385" s="109"/>
      <c r="K385" s="109"/>
    </row>
    <row r="386" spans="2:11">
      <c r="B386" s="108"/>
      <c r="C386" s="109"/>
      <c r="D386" s="109"/>
      <c r="E386" s="109"/>
      <c r="F386" s="109"/>
      <c r="G386" s="109"/>
      <c r="H386" s="109"/>
      <c r="I386" s="109"/>
      <c r="J386" s="109"/>
      <c r="K386" s="109"/>
    </row>
    <row r="387" spans="2:11">
      <c r="B387" s="108"/>
      <c r="C387" s="109"/>
      <c r="D387" s="109"/>
      <c r="E387" s="109"/>
      <c r="F387" s="109"/>
      <c r="G387" s="109"/>
      <c r="H387" s="109"/>
      <c r="I387" s="109"/>
      <c r="J387" s="109"/>
      <c r="K387" s="109"/>
    </row>
    <row r="388" spans="2:11">
      <c r="B388" s="108"/>
      <c r="C388" s="109"/>
      <c r="D388" s="109"/>
      <c r="E388" s="109"/>
      <c r="F388" s="109"/>
      <c r="G388" s="109"/>
      <c r="H388" s="109"/>
      <c r="I388" s="109"/>
      <c r="J388" s="109"/>
      <c r="K388" s="109"/>
    </row>
    <row r="389" spans="2:11">
      <c r="B389" s="108"/>
      <c r="C389" s="109"/>
      <c r="D389" s="109"/>
      <c r="E389" s="109"/>
      <c r="F389" s="109"/>
      <c r="G389" s="109"/>
      <c r="H389" s="109"/>
      <c r="I389" s="109"/>
      <c r="J389" s="109"/>
      <c r="K389" s="109"/>
    </row>
    <row r="390" spans="2:11">
      <c r="B390" s="108"/>
      <c r="C390" s="109"/>
      <c r="D390" s="109"/>
      <c r="E390" s="109"/>
      <c r="F390" s="109"/>
      <c r="G390" s="109"/>
      <c r="H390" s="109"/>
      <c r="I390" s="109"/>
      <c r="J390" s="109"/>
      <c r="K390" s="109"/>
    </row>
    <row r="391" spans="2:11">
      <c r="B391" s="108"/>
      <c r="C391" s="109"/>
      <c r="D391" s="109"/>
      <c r="E391" s="109"/>
      <c r="F391" s="109"/>
      <c r="G391" s="109"/>
      <c r="H391" s="109"/>
      <c r="I391" s="109"/>
      <c r="J391" s="109"/>
      <c r="K391" s="109"/>
    </row>
    <row r="392" spans="2:11">
      <c r="B392" s="108"/>
      <c r="C392" s="109"/>
      <c r="D392" s="109"/>
      <c r="E392" s="109"/>
      <c r="F392" s="109"/>
      <c r="G392" s="109"/>
      <c r="H392" s="109"/>
      <c r="I392" s="109"/>
      <c r="J392" s="109"/>
      <c r="K392" s="109"/>
    </row>
    <row r="393" spans="2:11">
      <c r="B393" s="108"/>
      <c r="C393" s="109"/>
      <c r="D393" s="109"/>
      <c r="E393" s="109"/>
      <c r="F393" s="109"/>
      <c r="G393" s="109"/>
      <c r="H393" s="109"/>
      <c r="I393" s="109"/>
      <c r="J393" s="109"/>
      <c r="K393" s="109"/>
    </row>
    <row r="394" spans="2:11">
      <c r="B394" s="108"/>
      <c r="C394" s="109"/>
      <c r="D394" s="109"/>
      <c r="E394" s="109"/>
      <c r="F394" s="109"/>
      <c r="G394" s="109"/>
      <c r="H394" s="109"/>
      <c r="I394" s="109"/>
      <c r="J394" s="109"/>
      <c r="K394" s="109"/>
    </row>
    <row r="395" spans="2:11">
      <c r="B395" s="108"/>
      <c r="C395" s="109"/>
      <c r="D395" s="109"/>
      <c r="E395" s="109"/>
      <c r="F395" s="109"/>
      <c r="G395" s="109"/>
      <c r="H395" s="109"/>
      <c r="I395" s="109"/>
      <c r="J395" s="109"/>
      <c r="K395" s="109"/>
    </row>
    <row r="396" spans="2:11">
      <c r="B396" s="108"/>
      <c r="C396" s="109"/>
      <c r="D396" s="109"/>
      <c r="E396" s="109"/>
      <c r="F396" s="109"/>
      <c r="G396" s="109"/>
      <c r="H396" s="109"/>
      <c r="I396" s="109"/>
      <c r="J396" s="109"/>
      <c r="K396" s="109"/>
    </row>
    <row r="397" spans="2:11">
      <c r="B397" s="108"/>
      <c r="C397" s="109"/>
      <c r="D397" s="109"/>
      <c r="E397" s="109"/>
      <c r="F397" s="109"/>
      <c r="G397" s="109"/>
      <c r="H397" s="109"/>
      <c r="I397" s="109"/>
      <c r="J397" s="109"/>
      <c r="K397" s="109"/>
    </row>
    <row r="398" spans="2:11">
      <c r="B398" s="108"/>
      <c r="C398" s="109"/>
      <c r="D398" s="109"/>
      <c r="E398" s="109"/>
      <c r="F398" s="109"/>
      <c r="G398" s="109"/>
      <c r="H398" s="109"/>
      <c r="I398" s="109"/>
      <c r="J398" s="109"/>
      <c r="K398" s="109"/>
    </row>
    <row r="399" spans="2:11">
      <c r="B399" s="108"/>
      <c r="C399" s="109"/>
      <c r="D399" s="109"/>
      <c r="E399" s="109"/>
      <c r="F399" s="109"/>
      <c r="G399" s="109"/>
      <c r="H399" s="109"/>
      <c r="I399" s="109"/>
      <c r="J399" s="109"/>
      <c r="K399" s="109"/>
    </row>
    <row r="400" spans="2:11">
      <c r="B400" s="108"/>
      <c r="C400" s="109"/>
      <c r="D400" s="109"/>
      <c r="E400" s="109"/>
      <c r="F400" s="109"/>
      <c r="G400" s="109"/>
      <c r="H400" s="109"/>
      <c r="I400" s="109"/>
      <c r="J400" s="109"/>
      <c r="K400" s="109"/>
    </row>
    <row r="401" spans="2:11">
      <c r="B401" s="108"/>
      <c r="C401" s="109"/>
      <c r="D401" s="109"/>
      <c r="E401" s="109"/>
      <c r="F401" s="109"/>
      <c r="G401" s="109"/>
      <c r="H401" s="109"/>
      <c r="I401" s="109"/>
      <c r="J401" s="109"/>
      <c r="K401" s="109"/>
    </row>
    <row r="402" spans="2:11">
      <c r="B402" s="108"/>
      <c r="C402" s="109"/>
      <c r="D402" s="109"/>
      <c r="E402" s="109"/>
      <c r="F402" s="109"/>
      <c r="G402" s="109"/>
      <c r="H402" s="109"/>
      <c r="I402" s="109"/>
      <c r="J402" s="109"/>
      <c r="K402" s="109"/>
    </row>
    <row r="403" spans="2:11">
      <c r="B403" s="108"/>
      <c r="C403" s="109"/>
      <c r="D403" s="109"/>
      <c r="E403" s="109"/>
      <c r="F403" s="109"/>
      <c r="G403" s="109"/>
      <c r="H403" s="109"/>
      <c r="I403" s="109"/>
      <c r="J403" s="109"/>
      <c r="K403" s="109"/>
    </row>
    <row r="404" spans="2:11">
      <c r="B404" s="108"/>
      <c r="C404" s="109"/>
      <c r="D404" s="109"/>
      <c r="E404" s="109"/>
      <c r="F404" s="109"/>
      <c r="G404" s="109"/>
      <c r="H404" s="109"/>
      <c r="I404" s="109"/>
      <c r="J404" s="109"/>
      <c r="K404" s="109"/>
    </row>
    <row r="405" spans="2:11">
      <c r="B405" s="108"/>
      <c r="C405" s="109"/>
      <c r="D405" s="109"/>
      <c r="E405" s="109"/>
      <c r="F405" s="109"/>
      <c r="G405" s="109"/>
      <c r="H405" s="109"/>
      <c r="I405" s="109"/>
      <c r="J405" s="109"/>
      <c r="K405" s="109"/>
    </row>
    <row r="406" spans="2:11">
      <c r="B406" s="108"/>
      <c r="C406" s="109"/>
      <c r="D406" s="109"/>
      <c r="E406" s="109"/>
      <c r="F406" s="109"/>
      <c r="G406" s="109"/>
      <c r="H406" s="109"/>
      <c r="I406" s="109"/>
      <c r="J406" s="109"/>
      <c r="K406" s="109"/>
    </row>
    <row r="407" spans="2:11">
      <c r="B407" s="108"/>
      <c r="C407" s="109"/>
      <c r="D407" s="109"/>
      <c r="E407" s="109"/>
      <c r="F407" s="109"/>
      <c r="G407" s="109"/>
      <c r="H407" s="109"/>
      <c r="I407" s="109"/>
      <c r="J407" s="109"/>
      <c r="K407" s="109"/>
    </row>
    <row r="408" spans="2:11">
      <c r="B408" s="108"/>
      <c r="C408" s="109"/>
      <c r="D408" s="109"/>
      <c r="E408" s="109"/>
      <c r="F408" s="109"/>
      <c r="G408" s="109"/>
      <c r="H408" s="109"/>
      <c r="I408" s="109"/>
      <c r="J408" s="109"/>
      <c r="K408" s="109"/>
    </row>
    <row r="409" spans="2:11">
      <c r="B409" s="108"/>
      <c r="C409" s="109"/>
      <c r="D409" s="109"/>
      <c r="E409" s="109"/>
      <c r="F409" s="109"/>
      <c r="G409" s="109"/>
      <c r="H409" s="109"/>
      <c r="I409" s="109"/>
      <c r="J409" s="109"/>
      <c r="K409" s="109"/>
    </row>
    <row r="410" spans="2:11">
      <c r="B410" s="108"/>
      <c r="C410" s="109"/>
      <c r="D410" s="109"/>
      <c r="E410" s="109"/>
      <c r="F410" s="109"/>
      <c r="G410" s="109"/>
      <c r="H410" s="109"/>
      <c r="I410" s="109"/>
      <c r="J410" s="109"/>
      <c r="K410" s="109"/>
    </row>
    <row r="411" spans="2:11">
      <c r="B411" s="108"/>
      <c r="C411" s="109"/>
      <c r="D411" s="109"/>
      <c r="E411" s="109"/>
      <c r="F411" s="109"/>
      <c r="G411" s="109"/>
      <c r="H411" s="109"/>
      <c r="I411" s="109"/>
      <c r="J411" s="109"/>
      <c r="K411" s="109"/>
    </row>
    <row r="412" spans="2:11">
      <c r="B412" s="108"/>
      <c r="C412" s="109"/>
      <c r="D412" s="109"/>
      <c r="E412" s="109"/>
      <c r="F412" s="109"/>
      <c r="G412" s="109"/>
      <c r="H412" s="109"/>
      <c r="I412" s="109"/>
      <c r="J412" s="109"/>
      <c r="K412" s="109"/>
    </row>
    <row r="413" spans="2:11">
      <c r="B413" s="108"/>
      <c r="C413" s="109"/>
      <c r="D413" s="109"/>
      <c r="E413" s="109"/>
      <c r="F413" s="109"/>
      <c r="G413" s="109"/>
      <c r="H413" s="109"/>
      <c r="I413" s="109"/>
      <c r="J413" s="109"/>
      <c r="K413" s="109"/>
    </row>
    <row r="414" spans="2:11">
      <c r="B414" s="108"/>
      <c r="C414" s="109"/>
      <c r="D414" s="109"/>
      <c r="E414" s="109"/>
      <c r="F414" s="109"/>
      <c r="G414" s="109"/>
      <c r="H414" s="109"/>
      <c r="I414" s="109"/>
      <c r="J414" s="109"/>
      <c r="K414" s="109"/>
    </row>
    <row r="415" spans="2:11">
      <c r="B415" s="108"/>
      <c r="C415" s="109"/>
      <c r="D415" s="109"/>
      <c r="E415" s="109"/>
      <c r="F415" s="109"/>
      <c r="G415" s="109"/>
      <c r="H415" s="109"/>
      <c r="I415" s="109"/>
      <c r="J415" s="109"/>
      <c r="K415" s="109"/>
    </row>
    <row r="416" spans="2:11">
      <c r="B416" s="108"/>
      <c r="C416" s="109"/>
      <c r="D416" s="109"/>
      <c r="E416" s="109"/>
      <c r="F416" s="109"/>
      <c r="G416" s="109"/>
      <c r="H416" s="109"/>
      <c r="I416" s="109"/>
      <c r="J416" s="109"/>
      <c r="K416" s="109"/>
    </row>
    <row r="417" spans="2:11">
      <c r="B417" s="108"/>
      <c r="C417" s="109"/>
      <c r="D417" s="109"/>
      <c r="E417" s="109"/>
      <c r="F417" s="109"/>
      <c r="G417" s="109"/>
      <c r="H417" s="109"/>
      <c r="I417" s="109"/>
      <c r="J417" s="109"/>
      <c r="K417" s="109"/>
    </row>
    <row r="418" spans="2:11">
      <c r="B418" s="108"/>
      <c r="C418" s="109"/>
      <c r="D418" s="109"/>
      <c r="E418" s="109"/>
      <c r="F418" s="109"/>
      <c r="G418" s="109"/>
      <c r="H418" s="109"/>
      <c r="I418" s="109"/>
      <c r="J418" s="109"/>
      <c r="K418" s="109"/>
    </row>
    <row r="419" spans="2:11">
      <c r="B419" s="108"/>
      <c r="C419" s="109"/>
      <c r="D419" s="109"/>
      <c r="E419" s="109"/>
      <c r="F419" s="109"/>
      <c r="G419" s="109"/>
      <c r="H419" s="109"/>
      <c r="I419" s="109"/>
      <c r="J419" s="109"/>
      <c r="K419" s="109"/>
    </row>
    <row r="420" spans="2:11">
      <c r="B420" s="108"/>
      <c r="C420" s="109"/>
      <c r="D420" s="109"/>
      <c r="E420" s="109"/>
      <c r="F420" s="109"/>
      <c r="G420" s="109"/>
      <c r="H420" s="109"/>
      <c r="I420" s="109"/>
      <c r="J420" s="109"/>
      <c r="K420" s="109"/>
    </row>
    <row r="421" spans="2:11">
      <c r="B421" s="108"/>
      <c r="C421" s="109"/>
      <c r="D421" s="109"/>
      <c r="E421" s="109"/>
      <c r="F421" s="109"/>
      <c r="G421" s="109"/>
      <c r="H421" s="109"/>
      <c r="I421" s="109"/>
      <c r="J421" s="109"/>
      <c r="K421" s="109"/>
    </row>
    <row r="422" spans="2:11">
      <c r="B422" s="108"/>
      <c r="C422" s="109"/>
      <c r="D422" s="109"/>
      <c r="E422" s="109"/>
      <c r="F422" s="109"/>
      <c r="G422" s="109"/>
      <c r="H422" s="109"/>
      <c r="I422" s="109"/>
      <c r="J422" s="109"/>
      <c r="K422" s="109"/>
    </row>
    <row r="423" spans="2:11">
      <c r="B423" s="108"/>
      <c r="C423" s="109"/>
      <c r="D423" s="109"/>
      <c r="E423" s="109"/>
      <c r="F423" s="109"/>
      <c r="G423" s="109"/>
      <c r="H423" s="109"/>
      <c r="I423" s="109"/>
      <c r="J423" s="109"/>
      <c r="K423" s="109"/>
    </row>
    <row r="424" spans="2:11">
      <c r="B424" s="108"/>
      <c r="C424" s="109"/>
      <c r="D424" s="109"/>
      <c r="E424" s="109"/>
      <c r="F424" s="109"/>
      <c r="G424" s="109"/>
      <c r="H424" s="109"/>
      <c r="I424" s="109"/>
      <c r="J424" s="109"/>
      <c r="K424" s="109"/>
    </row>
    <row r="425" spans="2:11">
      <c r="B425" s="108"/>
      <c r="C425" s="109"/>
      <c r="D425" s="109"/>
      <c r="E425" s="109"/>
      <c r="F425" s="109"/>
      <c r="G425" s="109"/>
      <c r="H425" s="109"/>
      <c r="I425" s="109"/>
      <c r="J425" s="109"/>
      <c r="K425" s="109"/>
    </row>
    <row r="426" spans="2:11">
      <c r="B426" s="108"/>
      <c r="C426" s="109"/>
      <c r="D426" s="109"/>
      <c r="E426" s="109"/>
      <c r="F426" s="109"/>
      <c r="G426" s="109"/>
      <c r="H426" s="109"/>
      <c r="I426" s="109"/>
      <c r="J426" s="109"/>
      <c r="K426" s="109"/>
    </row>
    <row r="427" spans="2:11">
      <c r="B427" s="108"/>
      <c r="C427" s="109"/>
      <c r="D427" s="109"/>
      <c r="E427" s="109"/>
      <c r="F427" s="109"/>
      <c r="G427" s="109"/>
      <c r="H427" s="109"/>
      <c r="I427" s="109"/>
      <c r="J427" s="109"/>
      <c r="K427" s="109"/>
    </row>
    <row r="428" spans="2:11">
      <c r="B428" s="108"/>
      <c r="C428" s="109"/>
      <c r="D428" s="109"/>
      <c r="E428" s="109"/>
      <c r="F428" s="109"/>
      <c r="G428" s="109"/>
      <c r="H428" s="109"/>
      <c r="I428" s="109"/>
      <c r="J428" s="109"/>
      <c r="K428" s="109"/>
    </row>
    <row r="429" spans="2:11">
      <c r="B429" s="108"/>
      <c r="C429" s="109"/>
      <c r="D429" s="109"/>
      <c r="E429" s="109"/>
      <c r="F429" s="109"/>
      <c r="G429" s="109"/>
      <c r="H429" s="109"/>
      <c r="I429" s="109"/>
      <c r="J429" s="109"/>
      <c r="K429" s="109"/>
    </row>
    <row r="430" spans="2:11">
      <c r="B430" s="108"/>
      <c r="C430" s="109"/>
      <c r="D430" s="109"/>
      <c r="E430" s="109"/>
      <c r="F430" s="109"/>
      <c r="G430" s="109"/>
      <c r="H430" s="109"/>
      <c r="I430" s="109"/>
      <c r="J430" s="109"/>
      <c r="K430" s="109"/>
    </row>
    <row r="431" spans="2:11">
      <c r="B431" s="108"/>
      <c r="C431" s="109"/>
      <c r="D431" s="109"/>
      <c r="E431" s="109"/>
      <c r="F431" s="109"/>
      <c r="G431" s="109"/>
      <c r="H431" s="109"/>
      <c r="I431" s="109"/>
      <c r="J431" s="109"/>
      <c r="K431" s="109"/>
    </row>
    <row r="432" spans="2:11">
      <c r="B432" s="108"/>
      <c r="C432" s="109"/>
      <c r="D432" s="109"/>
      <c r="E432" s="109"/>
      <c r="F432" s="109"/>
      <c r="G432" s="109"/>
      <c r="H432" s="109"/>
      <c r="I432" s="109"/>
      <c r="J432" s="109"/>
      <c r="K432" s="109"/>
    </row>
    <row r="433" spans="2:11">
      <c r="B433" s="108"/>
      <c r="C433" s="109"/>
      <c r="D433" s="109"/>
      <c r="E433" s="109"/>
      <c r="F433" s="109"/>
      <c r="G433" s="109"/>
      <c r="H433" s="109"/>
      <c r="I433" s="109"/>
      <c r="J433" s="109"/>
      <c r="K433" s="109"/>
    </row>
    <row r="434" spans="2:11">
      <c r="B434" s="108"/>
      <c r="C434" s="109"/>
      <c r="D434" s="109"/>
      <c r="E434" s="109"/>
      <c r="F434" s="109"/>
      <c r="G434" s="109"/>
      <c r="H434" s="109"/>
      <c r="I434" s="109"/>
      <c r="J434" s="109"/>
      <c r="K434" s="109"/>
    </row>
    <row r="435" spans="2:11">
      <c r="B435" s="108"/>
      <c r="C435" s="109"/>
      <c r="D435" s="109"/>
      <c r="E435" s="109"/>
      <c r="F435" s="109"/>
      <c r="G435" s="109"/>
      <c r="H435" s="109"/>
      <c r="I435" s="109"/>
      <c r="J435" s="109"/>
      <c r="K435" s="109"/>
    </row>
    <row r="436" spans="2:11">
      <c r="B436" s="108"/>
      <c r="C436" s="109"/>
      <c r="D436" s="109"/>
      <c r="E436" s="109"/>
      <c r="F436" s="109"/>
      <c r="G436" s="109"/>
      <c r="H436" s="109"/>
      <c r="I436" s="109"/>
      <c r="J436" s="109"/>
      <c r="K436" s="109"/>
    </row>
    <row r="437" spans="2:11">
      <c r="B437" s="108"/>
      <c r="C437" s="109"/>
      <c r="D437" s="109"/>
      <c r="E437" s="109"/>
      <c r="F437" s="109"/>
      <c r="G437" s="109"/>
      <c r="H437" s="109"/>
      <c r="I437" s="109"/>
      <c r="J437" s="109"/>
      <c r="K437" s="109"/>
    </row>
    <row r="438" spans="2:11">
      <c r="B438" s="108"/>
      <c r="C438" s="109"/>
      <c r="D438" s="109"/>
      <c r="E438" s="109"/>
      <c r="F438" s="109"/>
      <c r="G438" s="109"/>
      <c r="H438" s="109"/>
      <c r="I438" s="109"/>
      <c r="J438" s="109"/>
      <c r="K438" s="109"/>
    </row>
    <row r="439" spans="2:11">
      <c r="B439" s="108"/>
      <c r="C439" s="109"/>
      <c r="D439" s="109"/>
      <c r="E439" s="109"/>
      <c r="F439" s="109"/>
      <c r="G439" s="109"/>
      <c r="H439" s="109"/>
      <c r="I439" s="109"/>
      <c r="J439" s="109"/>
      <c r="K439" s="109"/>
    </row>
    <row r="440" spans="2:11">
      <c r="B440" s="108"/>
      <c r="C440" s="109"/>
      <c r="D440" s="109"/>
      <c r="E440" s="109"/>
      <c r="F440" s="109"/>
      <c r="G440" s="109"/>
      <c r="H440" s="109"/>
      <c r="I440" s="109"/>
      <c r="J440" s="109"/>
      <c r="K440" s="109"/>
    </row>
    <row r="441" spans="2:11">
      <c r="B441" s="108"/>
      <c r="C441" s="109"/>
      <c r="D441" s="109"/>
      <c r="E441" s="109"/>
      <c r="F441" s="109"/>
      <c r="G441" s="109"/>
      <c r="H441" s="109"/>
      <c r="I441" s="109"/>
      <c r="J441" s="109"/>
      <c r="K441" s="109"/>
    </row>
    <row r="442" spans="2:11">
      <c r="B442" s="108"/>
      <c r="C442" s="109"/>
      <c r="D442" s="109"/>
      <c r="E442" s="109"/>
      <c r="F442" s="109"/>
      <c r="G442" s="109"/>
      <c r="H442" s="109"/>
      <c r="I442" s="109"/>
      <c r="J442" s="109"/>
      <c r="K442" s="109"/>
    </row>
    <row r="443" spans="2:11">
      <c r="B443" s="108"/>
      <c r="C443" s="109"/>
      <c r="D443" s="109"/>
      <c r="E443" s="109"/>
      <c r="F443" s="109"/>
      <c r="G443" s="109"/>
      <c r="H443" s="109"/>
      <c r="I443" s="109"/>
      <c r="J443" s="109"/>
      <c r="K443" s="109"/>
    </row>
    <row r="444" spans="2:11">
      <c r="B444" s="108"/>
      <c r="C444" s="109"/>
      <c r="D444" s="109"/>
      <c r="E444" s="109"/>
      <c r="F444" s="109"/>
      <c r="G444" s="109"/>
      <c r="H444" s="109"/>
      <c r="I444" s="109"/>
      <c r="J444" s="109"/>
      <c r="K444" s="109"/>
    </row>
    <row r="445" spans="2:11">
      <c r="B445" s="108"/>
      <c r="C445" s="109"/>
      <c r="D445" s="109"/>
      <c r="E445" s="109"/>
      <c r="F445" s="109"/>
      <c r="G445" s="109"/>
      <c r="H445" s="109"/>
      <c r="I445" s="109"/>
      <c r="J445" s="109"/>
      <c r="K445" s="109"/>
    </row>
    <row r="446" spans="2:11">
      <c r="B446" s="108"/>
      <c r="C446" s="109"/>
      <c r="D446" s="109"/>
      <c r="E446" s="109"/>
      <c r="F446" s="109"/>
      <c r="G446" s="109"/>
      <c r="H446" s="109"/>
      <c r="I446" s="109"/>
      <c r="J446" s="109"/>
      <c r="K446" s="109"/>
    </row>
    <row r="447" spans="2:11">
      <c r="B447" s="108"/>
      <c r="C447" s="109"/>
      <c r="D447" s="109"/>
      <c r="E447" s="109"/>
      <c r="F447" s="109"/>
      <c r="G447" s="109"/>
      <c r="H447" s="109"/>
      <c r="I447" s="109"/>
      <c r="J447" s="109"/>
      <c r="K447" s="109"/>
    </row>
    <row r="448" spans="2:11">
      <c r="B448" s="108"/>
      <c r="C448" s="109"/>
      <c r="D448" s="109"/>
      <c r="E448" s="109"/>
      <c r="F448" s="109"/>
      <c r="G448" s="109"/>
      <c r="H448" s="109"/>
      <c r="I448" s="109"/>
      <c r="J448" s="109"/>
      <c r="K448" s="109"/>
    </row>
    <row r="449" spans="2:11">
      <c r="B449" s="108"/>
      <c r="C449" s="109"/>
      <c r="D449" s="109"/>
      <c r="E449" s="109"/>
      <c r="F449" s="109"/>
      <c r="G449" s="109"/>
      <c r="H449" s="109"/>
      <c r="I449" s="109"/>
      <c r="J449" s="109"/>
      <c r="K449" s="109"/>
    </row>
    <row r="450" spans="2:11">
      <c r="B450" s="108"/>
      <c r="C450" s="109"/>
      <c r="D450" s="109"/>
      <c r="E450" s="109"/>
      <c r="F450" s="109"/>
      <c r="G450" s="109"/>
      <c r="H450" s="109"/>
      <c r="I450" s="109"/>
      <c r="J450" s="109"/>
      <c r="K450" s="109"/>
    </row>
    <row r="451" spans="2:11">
      <c r="B451" s="108"/>
      <c r="C451" s="109"/>
      <c r="D451" s="109"/>
      <c r="E451" s="109"/>
      <c r="F451" s="109"/>
      <c r="G451" s="109"/>
      <c r="H451" s="109"/>
      <c r="I451" s="109"/>
      <c r="J451" s="109"/>
      <c r="K451" s="109"/>
    </row>
    <row r="452" spans="2:11">
      <c r="B452" s="108"/>
      <c r="C452" s="109"/>
      <c r="D452" s="109"/>
      <c r="E452" s="109"/>
      <c r="F452" s="109"/>
      <c r="G452" s="109"/>
      <c r="H452" s="109"/>
      <c r="I452" s="109"/>
      <c r="J452" s="109"/>
      <c r="K452" s="109"/>
    </row>
    <row r="453" spans="2:11">
      <c r="B453" s="108"/>
      <c r="C453" s="109"/>
      <c r="D453" s="109"/>
      <c r="E453" s="109"/>
      <c r="F453" s="109"/>
      <c r="G453" s="109"/>
      <c r="H453" s="109"/>
      <c r="I453" s="109"/>
      <c r="J453" s="109"/>
      <c r="K453" s="109"/>
    </row>
    <row r="454" spans="2:11">
      <c r="B454" s="108"/>
      <c r="C454" s="109"/>
      <c r="D454" s="109"/>
      <c r="E454" s="109"/>
      <c r="F454" s="109"/>
      <c r="G454" s="109"/>
      <c r="H454" s="109"/>
      <c r="I454" s="109"/>
      <c r="J454" s="109"/>
      <c r="K454" s="109"/>
    </row>
    <row r="455" spans="2:11">
      <c r="B455" s="108"/>
      <c r="C455" s="109"/>
      <c r="D455" s="109"/>
      <c r="E455" s="109"/>
      <c r="F455" s="109"/>
      <c r="G455" s="109"/>
      <c r="H455" s="109"/>
      <c r="I455" s="109"/>
      <c r="J455" s="109"/>
      <c r="K455" s="109"/>
    </row>
    <row r="456" spans="2:11">
      <c r="B456" s="108"/>
      <c r="C456" s="109"/>
      <c r="D456" s="109"/>
      <c r="E456" s="109"/>
      <c r="F456" s="109"/>
      <c r="G456" s="109"/>
      <c r="H456" s="109"/>
      <c r="I456" s="109"/>
      <c r="J456" s="109"/>
      <c r="K456" s="109"/>
    </row>
    <row r="457" spans="2:11">
      <c r="B457" s="108"/>
      <c r="C457" s="109"/>
      <c r="D457" s="109"/>
      <c r="E457" s="109"/>
      <c r="F457" s="109"/>
      <c r="G457" s="109"/>
      <c r="H457" s="109"/>
      <c r="I457" s="109"/>
      <c r="J457" s="109"/>
      <c r="K457" s="109"/>
    </row>
    <row r="458" spans="2:11">
      <c r="B458" s="108"/>
      <c r="C458" s="109"/>
      <c r="D458" s="109"/>
      <c r="E458" s="109"/>
      <c r="F458" s="109"/>
      <c r="G458" s="109"/>
      <c r="H458" s="109"/>
      <c r="I458" s="109"/>
      <c r="J458" s="109"/>
      <c r="K458" s="109"/>
    </row>
    <row r="459" spans="2:11">
      <c r="B459" s="108"/>
      <c r="C459" s="109"/>
      <c r="D459" s="109"/>
      <c r="E459" s="109"/>
      <c r="F459" s="109"/>
      <c r="G459" s="109"/>
      <c r="H459" s="109"/>
      <c r="I459" s="109"/>
      <c r="J459" s="109"/>
      <c r="K459" s="109"/>
    </row>
    <row r="460" spans="2:11">
      <c r="B460" s="108"/>
      <c r="C460" s="109"/>
      <c r="D460" s="109"/>
      <c r="E460" s="109"/>
      <c r="F460" s="109"/>
      <c r="G460" s="109"/>
      <c r="H460" s="109"/>
      <c r="I460" s="109"/>
      <c r="J460" s="109"/>
      <c r="K460" s="109"/>
    </row>
    <row r="461" spans="2:11">
      <c r="B461" s="108"/>
      <c r="C461" s="109"/>
      <c r="D461" s="109"/>
      <c r="E461" s="109"/>
      <c r="F461" s="109"/>
      <c r="G461" s="109"/>
      <c r="H461" s="109"/>
      <c r="I461" s="109"/>
      <c r="J461" s="109"/>
      <c r="K461" s="109"/>
    </row>
    <row r="462" spans="2:11">
      <c r="B462" s="108"/>
      <c r="C462" s="109"/>
      <c r="D462" s="109"/>
      <c r="E462" s="109"/>
      <c r="F462" s="109"/>
      <c r="G462" s="109"/>
      <c r="H462" s="109"/>
      <c r="I462" s="109"/>
      <c r="J462" s="109"/>
      <c r="K462" s="109"/>
    </row>
    <row r="463" spans="2:11">
      <c r="B463" s="108"/>
      <c r="C463" s="109"/>
      <c r="D463" s="109"/>
      <c r="E463" s="109"/>
      <c r="F463" s="109"/>
      <c r="G463" s="109"/>
      <c r="H463" s="109"/>
      <c r="I463" s="109"/>
      <c r="J463" s="109"/>
      <c r="K463" s="109"/>
    </row>
    <row r="464" spans="2:11">
      <c r="B464" s="108"/>
      <c r="C464" s="109"/>
      <c r="D464" s="109"/>
      <c r="E464" s="109"/>
      <c r="F464" s="109"/>
      <c r="G464" s="109"/>
      <c r="H464" s="109"/>
      <c r="I464" s="109"/>
      <c r="J464" s="109"/>
      <c r="K464" s="109"/>
    </row>
    <row r="465" spans="2:11">
      <c r="B465" s="108"/>
      <c r="C465" s="109"/>
      <c r="D465" s="109"/>
      <c r="E465" s="109"/>
      <c r="F465" s="109"/>
      <c r="G465" s="109"/>
      <c r="H465" s="109"/>
      <c r="I465" s="109"/>
      <c r="J465" s="109"/>
      <c r="K465" s="109"/>
    </row>
    <row r="466" spans="2:11">
      <c r="B466" s="108"/>
      <c r="C466" s="109"/>
      <c r="D466" s="109"/>
      <c r="E466" s="109"/>
      <c r="F466" s="109"/>
      <c r="G466" s="109"/>
      <c r="H466" s="109"/>
      <c r="I466" s="109"/>
      <c r="J466" s="109"/>
      <c r="K466" s="109"/>
    </row>
    <row r="467" spans="2:11">
      <c r="B467" s="108"/>
      <c r="C467" s="109"/>
      <c r="D467" s="109"/>
      <c r="E467" s="109"/>
      <c r="F467" s="109"/>
      <c r="G467" s="109"/>
      <c r="H467" s="109"/>
      <c r="I467" s="109"/>
      <c r="J467" s="109"/>
      <c r="K467" s="109"/>
    </row>
    <row r="468" spans="2:11">
      <c r="B468" s="108"/>
      <c r="C468" s="109"/>
      <c r="D468" s="109"/>
      <c r="E468" s="109"/>
      <c r="F468" s="109"/>
      <c r="G468" s="109"/>
      <c r="H468" s="109"/>
      <c r="I468" s="109"/>
      <c r="J468" s="109"/>
      <c r="K468" s="109"/>
    </row>
    <row r="469" spans="2:11">
      <c r="B469" s="108"/>
      <c r="C469" s="109"/>
      <c r="D469" s="109"/>
      <c r="E469" s="109"/>
      <c r="F469" s="109"/>
      <c r="G469" s="109"/>
      <c r="H469" s="109"/>
      <c r="I469" s="109"/>
      <c r="J469" s="109"/>
      <c r="K469" s="109"/>
    </row>
    <row r="470" spans="2:11">
      <c r="B470" s="108"/>
      <c r="C470" s="109"/>
      <c r="D470" s="109"/>
      <c r="E470" s="109"/>
      <c r="F470" s="109"/>
      <c r="G470" s="109"/>
      <c r="H470" s="109"/>
      <c r="I470" s="109"/>
      <c r="J470" s="109"/>
      <c r="K470" s="109"/>
    </row>
    <row r="471" spans="2:11">
      <c r="B471" s="108"/>
      <c r="C471" s="109"/>
      <c r="D471" s="109"/>
      <c r="E471" s="109"/>
      <c r="F471" s="109"/>
      <c r="G471" s="109"/>
      <c r="H471" s="109"/>
      <c r="I471" s="109"/>
      <c r="J471" s="109"/>
      <c r="K471" s="109"/>
    </row>
    <row r="472" spans="2:11">
      <c r="B472" s="108"/>
      <c r="C472" s="109"/>
      <c r="D472" s="109"/>
      <c r="E472" s="109"/>
      <c r="F472" s="109"/>
      <c r="G472" s="109"/>
      <c r="H472" s="109"/>
      <c r="I472" s="109"/>
      <c r="J472" s="109"/>
      <c r="K472" s="109"/>
    </row>
    <row r="473" spans="2:11">
      <c r="B473" s="108"/>
      <c r="C473" s="109"/>
      <c r="D473" s="109"/>
      <c r="E473" s="109"/>
      <c r="F473" s="109"/>
      <c r="G473" s="109"/>
      <c r="H473" s="109"/>
      <c r="I473" s="109"/>
      <c r="J473" s="109"/>
      <c r="K473" s="109"/>
    </row>
    <row r="474" spans="2:11">
      <c r="B474" s="108"/>
      <c r="C474" s="109"/>
      <c r="D474" s="109"/>
      <c r="E474" s="109"/>
      <c r="F474" s="109"/>
      <c r="G474" s="109"/>
      <c r="H474" s="109"/>
      <c r="I474" s="109"/>
      <c r="J474" s="109"/>
      <c r="K474" s="109"/>
    </row>
    <row r="475" spans="2:11">
      <c r="B475" s="108"/>
      <c r="C475" s="109"/>
      <c r="D475" s="109"/>
      <c r="E475" s="109"/>
      <c r="F475" s="109"/>
      <c r="G475" s="109"/>
      <c r="H475" s="109"/>
      <c r="I475" s="109"/>
      <c r="J475" s="109"/>
      <c r="K475" s="109"/>
    </row>
    <row r="476" spans="2:11">
      <c r="B476" s="108"/>
      <c r="C476" s="109"/>
      <c r="D476" s="109"/>
      <c r="E476" s="109"/>
      <c r="F476" s="109"/>
      <c r="G476" s="109"/>
      <c r="H476" s="109"/>
      <c r="I476" s="109"/>
      <c r="J476" s="109"/>
      <c r="K476" s="109"/>
    </row>
    <row r="477" spans="2:11">
      <c r="B477" s="108"/>
      <c r="C477" s="109"/>
      <c r="D477" s="109"/>
      <c r="E477" s="109"/>
      <c r="F477" s="109"/>
      <c r="G477" s="109"/>
      <c r="H477" s="109"/>
      <c r="I477" s="109"/>
      <c r="J477" s="109"/>
      <c r="K477" s="109"/>
    </row>
    <row r="478" spans="2:11">
      <c r="B478" s="108"/>
      <c r="C478" s="109"/>
      <c r="D478" s="109"/>
      <c r="E478" s="109"/>
      <c r="F478" s="109"/>
      <c r="G478" s="109"/>
      <c r="H478" s="109"/>
      <c r="I478" s="109"/>
      <c r="J478" s="109"/>
      <c r="K478" s="109"/>
    </row>
    <row r="479" spans="2:11">
      <c r="B479" s="108"/>
      <c r="C479" s="109"/>
      <c r="D479" s="109"/>
      <c r="E479" s="109"/>
      <c r="F479" s="109"/>
      <c r="G479" s="109"/>
      <c r="H479" s="109"/>
      <c r="I479" s="109"/>
      <c r="J479" s="109"/>
      <c r="K479" s="109"/>
    </row>
    <row r="480" spans="2:11">
      <c r="B480" s="108"/>
      <c r="C480" s="109"/>
      <c r="D480" s="109"/>
      <c r="E480" s="109"/>
      <c r="F480" s="109"/>
      <c r="G480" s="109"/>
      <c r="H480" s="109"/>
      <c r="I480" s="109"/>
      <c r="J480" s="109"/>
      <c r="K480" s="109"/>
    </row>
    <row r="481" spans="2:11">
      <c r="B481" s="108"/>
      <c r="C481" s="109"/>
      <c r="D481" s="109"/>
      <c r="E481" s="109"/>
      <c r="F481" s="109"/>
      <c r="G481" s="109"/>
      <c r="H481" s="109"/>
      <c r="I481" s="109"/>
      <c r="J481" s="109"/>
      <c r="K481" s="109"/>
    </row>
    <row r="482" spans="2:11">
      <c r="B482" s="108"/>
      <c r="C482" s="109"/>
      <c r="D482" s="109"/>
      <c r="E482" s="109"/>
      <c r="F482" s="109"/>
      <c r="G482" s="109"/>
      <c r="H482" s="109"/>
      <c r="I482" s="109"/>
      <c r="J482" s="109"/>
      <c r="K482" s="109"/>
    </row>
    <row r="483" spans="2:11">
      <c r="B483" s="108"/>
      <c r="C483" s="109"/>
      <c r="D483" s="109"/>
      <c r="E483" s="109"/>
      <c r="F483" s="109"/>
      <c r="G483" s="109"/>
      <c r="H483" s="109"/>
      <c r="I483" s="109"/>
      <c r="J483" s="109"/>
      <c r="K483" s="109"/>
    </row>
    <row r="484" spans="2:11">
      <c r="B484" s="108"/>
      <c r="C484" s="109"/>
      <c r="D484" s="109"/>
      <c r="E484" s="109"/>
      <c r="F484" s="109"/>
      <c r="G484" s="109"/>
      <c r="H484" s="109"/>
      <c r="I484" s="109"/>
      <c r="J484" s="109"/>
      <c r="K484" s="109"/>
    </row>
    <row r="485" spans="2:11">
      <c r="B485" s="108"/>
      <c r="C485" s="109"/>
      <c r="D485" s="109"/>
      <c r="E485" s="109"/>
      <c r="F485" s="109"/>
      <c r="G485" s="109"/>
      <c r="H485" s="109"/>
      <c r="I485" s="109"/>
      <c r="J485" s="109"/>
      <c r="K485" s="109"/>
    </row>
    <row r="486" spans="2:11">
      <c r="B486" s="108"/>
      <c r="C486" s="109"/>
      <c r="D486" s="109"/>
      <c r="E486" s="109"/>
      <c r="F486" s="109"/>
      <c r="G486" s="109"/>
      <c r="H486" s="109"/>
      <c r="I486" s="109"/>
      <c r="J486" s="109"/>
      <c r="K486" s="109"/>
    </row>
    <row r="487" spans="2:11">
      <c r="B487" s="108"/>
      <c r="C487" s="109"/>
      <c r="D487" s="109"/>
      <c r="E487" s="109"/>
      <c r="F487" s="109"/>
      <c r="G487" s="109"/>
      <c r="H487" s="109"/>
      <c r="I487" s="109"/>
      <c r="J487" s="109"/>
      <c r="K487" s="109"/>
    </row>
    <row r="488" spans="2:11">
      <c r="B488" s="108"/>
      <c r="C488" s="109"/>
      <c r="D488" s="109"/>
      <c r="E488" s="109"/>
      <c r="F488" s="109"/>
      <c r="G488" s="109"/>
      <c r="H488" s="109"/>
      <c r="I488" s="109"/>
      <c r="J488" s="109"/>
      <c r="K488" s="109"/>
    </row>
    <row r="489" spans="2:11">
      <c r="B489" s="108"/>
      <c r="C489" s="109"/>
      <c r="D489" s="109"/>
      <c r="E489" s="109"/>
      <c r="F489" s="109"/>
      <c r="G489" s="109"/>
      <c r="H489" s="109"/>
      <c r="I489" s="109"/>
      <c r="J489" s="109"/>
      <c r="K489" s="109"/>
    </row>
    <row r="490" spans="2:11">
      <c r="B490" s="108"/>
      <c r="C490" s="109"/>
      <c r="D490" s="109"/>
      <c r="E490" s="109"/>
      <c r="F490" s="109"/>
      <c r="G490" s="109"/>
      <c r="H490" s="109"/>
      <c r="I490" s="109"/>
      <c r="J490" s="109"/>
      <c r="K490" s="109"/>
    </row>
    <row r="491" spans="2:11">
      <c r="B491" s="108"/>
      <c r="C491" s="109"/>
      <c r="D491" s="109"/>
      <c r="E491" s="109"/>
      <c r="F491" s="109"/>
      <c r="G491" s="109"/>
      <c r="H491" s="109"/>
      <c r="I491" s="109"/>
      <c r="J491" s="109"/>
      <c r="K491" s="109"/>
    </row>
    <row r="492" spans="2:11">
      <c r="B492" s="108"/>
      <c r="C492" s="109"/>
      <c r="D492" s="109"/>
      <c r="E492" s="109"/>
      <c r="F492" s="109"/>
      <c r="G492" s="109"/>
      <c r="H492" s="109"/>
      <c r="I492" s="109"/>
      <c r="J492" s="109"/>
      <c r="K492" s="109"/>
    </row>
    <row r="493" spans="2:11">
      <c r="B493" s="108"/>
      <c r="C493" s="109"/>
      <c r="D493" s="109"/>
      <c r="E493" s="109"/>
      <c r="F493" s="109"/>
      <c r="G493" s="109"/>
      <c r="H493" s="109"/>
      <c r="I493" s="109"/>
      <c r="J493" s="109"/>
      <c r="K493" s="109"/>
    </row>
    <row r="494" spans="2:11">
      <c r="B494" s="108"/>
      <c r="C494" s="109"/>
      <c r="D494" s="109"/>
      <c r="E494" s="109"/>
      <c r="F494" s="109"/>
      <c r="G494" s="109"/>
      <c r="H494" s="109"/>
      <c r="I494" s="109"/>
      <c r="J494" s="109"/>
      <c r="K494" s="109"/>
    </row>
    <row r="495" spans="2:11">
      <c r="B495" s="108"/>
      <c r="C495" s="109"/>
      <c r="D495" s="109"/>
      <c r="E495" s="109"/>
      <c r="F495" s="109"/>
      <c r="G495" s="109"/>
      <c r="H495" s="109"/>
      <c r="I495" s="109"/>
      <c r="J495" s="109"/>
      <c r="K495" s="109"/>
    </row>
    <row r="496" spans="2:11">
      <c r="B496" s="108"/>
      <c r="C496" s="109"/>
      <c r="D496" s="109"/>
      <c r="E496" s="109"/>
      <c r="F496" s="109"/>
      <c r="G496" s="109"/>
      <c r="H496" s="109"/>
      <c r="I496" s="109"/>
      <c r="J496" s="109"/>
      <c r="K496" s="109"/>
    </row>
    <row r="497" spans="2:11">
      <c r="B497" s="108"/>
      <c r="C497" s="109"/>
      <c r="D497" s="109"/>
      <c r="E497" s="109"/>
      <c r="F497" s="109"/>
      <c r="G497" s="109"/>
      <c r="H497" s="109"/>
      <c r="I497" s="109"/>
      <c r="J497" s="109"/>
      <c r="K497" s="109"/>
    </row>
    <row r="498" spans="2:11">
      <c r="B498" s="108"/>
      <c r="C498" s="109"/>
      <c r="D498" s="109"/>
      <c r="E498" s="109"/>
      <c r="F498" s="109"/>
      <c r="G498" s="109"/>
      <c r="H498" s="109"/>
      <c r="I498" s="109"/>
      <c r="J498" s="109"/>
      <c r="K498" s="109"/>
    </row>
    <row r="499" spans="2:11">
      <c r="B499" s="108"/>
      <c r="C499" s="109"/>
      <c r="D499" s="109"/>
      <c r="E499" s="109"/>
      <c r="F499" s="109"/>
      <c r="G499" s="109"/>
      <c r="H499" s="109"/>
      <c r="I499" s="109"/>
      <c r="J499" s="109"/>
      <c r="K499" s="109"/>
    </row>
    <row r="500" spans="2:11">
      <c r="B500" s="108"/>
      <c r="C500" s="109"/>
      <c r="D500" s="109"/>
      <c r="E500" s="109"/>
      <c r="F500" s="109"/>
      <c r="G500" s="109"/>
      <c r="H500" s="109"/>
      <c r="I500" s="109"/>
      <c r="J500" s="109"/>
      <c r="K500" s="109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135</v>
      </c>
      <c r="C1" s="67" t="s" vm="1">
        <v>209</v>
      </c>
    </row>
    <row r="2" spans="2:12">
      <c r="B2" s="46" t="s">
        <v>134</v>
      </c>
      <c r="C2" s="67" t="s">
        <v>210</v>
      </c>
    </row>
    <row r="3" spans="2:12">
      <c r="B3" s="46" t="s">
        <v>136</v>
      </c>
      <c r="C3" s="67" t="s">
        <v>211</v>
      </c>
    </row>
    <row r="4" spans="2:12">
      <c r="B4" s="46" t="s">
        <v>137</v>
      </c>
      <c r="C4" s="67">
        <v>2144</v>
      </c>
    </row>
    <row r="6" spans="2:12" ht="26.25" customHeight="1">
      <c r="B6" s="145" t="s">
        <v>161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12" ht="26.25" customHeight="1">
      <c r="B7" s="145" t="s">
        <v>92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2:12" s="3" customFormat="1" ht="78.75">
      <c r="B8" s="21" t="s">
        <v>109</v>
      </c>
      <c r="C8" s="29" t="s">
        <v>43</v>
      </c>
      <c r="D8" s="29" t="s">
        <v>61</v>
      </c>
      <c r="E8" s="29" t="s">
        <v>96</v>
      </c>
      <c r="F8" s="29" t="s">
        <v>97</v>
      </c>
      <c r="G8" s="29" t="s">
        <v>187</v>
      </c>
      <c r="H8" s="29" t="s">
        <v>186</v>
      </c>
      <c r="I8" s="29" t="s">
        <v>104</v>
      </c>
      <c r="J8" s="29" t="s">
        <v>54</v>
      </c>
      <c r="K8" s="29" t="s">
        <v>138</v>
      </c>
      <c r="L8" s="30" t="s">
        <v>140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194</v>
      </c>
      <c r="H9" s="15"/>
      <c r="I9" s="15" t="s">
        <v>190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13" t="s">
        <v>1545</v>
      </c>
      <c r="C11" s="87"/>
      <c r="D11" s="87"/>
      <c r="E11" s="87"/>
      <c r="F11" s="87"/>
      <c r="G11" s="87"/>
      <c r="H11" s="87"/>
      <c r="I11" s="114">
        <v>0</v>
      </c>
      <c r="J11" s="87"/>
      <c r="K11" s="115">
        <v>0</v>
      </c>
      <c r="L11" s="115">
        <v>0</v>
      </c>
    </row>
    <row r="12" spans="2:12" ht="21" customHeight="1">
      <c r="B12" s="111"/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2:12">
      <c r="B13" s="111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2:12">
      <c r="B14" s="111"/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2:12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2:12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2:12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2:12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108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</row>
    <row r="112" spans="2:12">
      <c r="B112" s="108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</row>
    <row r="113" spans="2:12">
      <c r="B113" s="108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</row>
    <row r="114" spans="2:12">
      <c r="B114" s="108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</row>
    <row r="115" spans="2:12">
      <c r="B115" s="108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</row>
    <row r="116" spans="2:12">
      <c r="B116" s="108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</row>
    <row r="117" spans="2:12">
      <c r="B117" s="108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</row>
    <row r="118" spans="2:12">
      <c r="B118" s="108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</row>
    <row r="119" spans="2:12"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</row>
    <row r="120" spans="2:12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</row>
    <row r="121" spans="2:12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</row>
    <row r="122" spans="2:12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</row>
    <row r="123" spans="2:12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</row>
    <row r="124" spans="2:12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</row>
    <row r="125" spans="2:12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</row>
    <row r="126" spans="2:12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</row>
    <row r="127" spans="2:12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</row>
    <row r="128" spans="2:12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</row>
    <row r="129" spans="2:12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</row>
    <row r="130" spans="2:12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</row>
    <row r="131" spans="2:12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</row>
    <row r="132" spans="2:12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</row>
    <row r="133" spans="2:12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</row>
    <row r="134" spans="2:12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</row>
    <row r="135" spans="2:12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</row>
    <row r="136" spans="2:12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</row>
    <row r="137" spans="2:12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</row>
    <row r="138" spans="2:12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</row>
    <row r="139" spans="2:12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</row>
    <row r="140" spans="2:12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</row>
    <row r="141" spans="2:12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</row>
    <row r="142" spans="2:12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</row>
    <row r="143" spans="2:12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</row>
    <row r="144" spans="2:12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</row>
    <row r="145" spans="2:12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</row>
    <row r="146" spans="2:12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</row>
    <row r="147" spans="2:12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</row>
    <row r="148" spans="2:12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</row>
    <row r="149" spans="2:12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</row>
    <row r="150" spans="2:12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</row>
    <row r="151" spans="2:12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</row>
    <row r="152" spans="2:12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</row>
    <row r="153" spans="2:12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</row>
    <row r="154" spans="2:12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</row>
    <row r="155" spans="2:12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</row>
    <row r="156" spans="2:12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</row>
    <row r="157" spans="2:12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</row>
    <row r="158" spans="2:12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</row>
    <row r="159" spans="2:12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</row>
    <row r="160" spans="2:12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</row>
    <row r="161" spans="2:12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</row>
    <row r="162" spans="2:12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</row>
    <row r="163" spans="2:12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</row>
    <row r="164" spans="2:12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</row>
    <row r="165" spans="2:12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</row>
    <row r="166" spans="2:12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</row>
    <row r="167" spans="2:12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</row>
    <row r="168" spans="2:12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</row>
    <row r="169" spans="2:12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</row>
    <row r="170" spans="2:12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</row>
    <row r="171" spans="2:12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</row>
    <row r="172" spans="2:12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</row>
    <row r="173" spans="2:12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</row>
    <row r="174" spans="2:12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</row>
    <row r="175" spans="2:12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</row>
    <row r="176" spans="2:12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</row>
    <row r="177" spans="2:12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</row>
    <row r="178" spans="2:12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</row>
    <row r="179" spans="2:12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</row>
    <row r="180" spans="2:12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</row>
    <row r="181" spans="2:12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</row>
    <row r="182" spans="2:12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</row>
    <row r="183" spans="2:12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</row>
    <row r="184" spans="2:12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</row>
    <row r="185" spans="2:12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</row>
    <row r="186" spans="2:12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</row>
    <row r="187" spans="2:12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</row>
    <row r="188" spans="2:12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</row>
    <row r="189" spans="2:12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</row>
    <row r="190" spans="2:12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</row>
    <row r="191" spans="2:12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</row>
    <row r="192" spans="2:12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</row>
    <row r="193" spans="2:12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</row>
    <row r="194" spans="2:12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</row>
    <row r="195" spans="2:12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</row>
    <row r="196" spans="2:12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</row>
    <row r="197" spans="2:12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</row>
    <row r="198" spans="2:12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</row>
    <row r="199" spans="2:12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</row>
    <row r="200" spans="2:12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</row>
    <row r="201" spans="2:12">
      <c r="B201" s="108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</row>
    <row r="202" spans="2:12">
      <c r="B202" s="108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</row>
    <row r="203" spans="2:12"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</row>
    <row r="204" spans="2:12">
      <c r="B204" s="108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</row>
    <row r="205" spans="2:12"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</row>
    <row r="206" spans="2:12">
      <c r="B206" s="108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</row>
    <row r="207" spans="2:12">
      <c r="B207" s="108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</row>
    <row r="208" spans="2:12">
      <c r="B208" s="108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</row>
    <row r="209" spans="2:12">
      <c r="B209" s="108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</row>
    <row r="210" spans="2:12">
      <c r="B210" s="108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</row>
    <row r="211" spans="2:12">
      <c r="B211" s="108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</row>
    <row r="212" spans="2:12">
      <c r="B212" s="108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</row>
    <row r="213" spans="2:12">
      <c r="B213" s="108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</row>
    <row r="214" spans="2:12">
      <c r="B214" s="108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</row>
    <row r="215" spans="2:12">
      <c r="B215" s="108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</row>
    <row r="216" spans="2:12">
      <c r="B216" s="108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</row>
    <row r="217" spans="2:12">
      <c r="B217" s="108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</row>
    <row r="218" spans="2:12">
      <c r="B218" s="108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</row>
    <row r="219" spans="2:12">
      <c r="B219" s="108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</row>
    <row r="220" spans="2:12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</row>
    <row r="221" spans="2:12">
      <c r="B221" s="108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</row>
    <row r="222" spans="2:12">
      <c r="B222" s="108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</row>
    <row r="223" spans="2:12">
      <c r="B223" s="108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</row>
    <row r="224" spans="2:12">
      <c r="B224" s="108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</row>
    <row r="225" spans="2:12">
      <c r="B225" s="108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</row>
    <row r="226" spans="2:12">
      <c r="B226" s="108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</row>
    <row r="227" spans="2:12">
      <c r="B227" s="108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</row>
    <row r="228" spans="2:12">
      <c r="B228" s="108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</row>
    <row r="229" spans="2:12">
      <c r="B229" s="108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</row>
    <row r="230" spans="2:12">
      <c r="B230" s="108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</row>
    <row r="231" spans="2:12">
      <c r="B231" s="108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</row>
    <row r="232" spans="2:12">
      <c r="B232" s="108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</row>
    <row r="233" spans="2:12">
      <c r="B233" s="108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</row>
    <row r="234" spans="2:12">
      <c r="B234" s="108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</row>
    <row r="235" spans="2:12">
      <c r="B235" s="108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</row>
    <row r="236" spans="2:12">
      <c r="B236" s="108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</row>
    <row r="237" spans="2:12">
      <c r="B237" s="108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</row>
    <row r="238" spans="2:12">
      <c r="B238" s="108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</row>
    <row r="239" spans="2:12">
      <c r="B239" s="108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</row>
    <row r="240" spans="2:12">
      <c r="B240" s="108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</row>
    <row r="241" spans="2:12">
      <c r="B241" s="108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</row>
    <row r="242" spans="2:12">
      <c r="B242" s="108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</row>
    <row r="243" spans="2:12">
      <c r="B243" s="108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</row>
    <row r="244" spans="2:12">
      <c r="B244" s="108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</row>
    <row r="245" spans="2:12">
      <c r="B245" s="108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</row>
    <row r="246" spans="2:12">
      <c r="B246" s="108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</row>
    <row r="247" spans="2:12">
      <c r="B247" s="108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</row>
    <row r="248" spans="2:12">
      <c r="B248" s="108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</row>
    <row r="249" spans="2:12">
      <c r="B249" s="108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</row>
    <row r="250" spans="2:12">
      <c r="B250" s="108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</row>
    <row r="251" spans="2:12">
      <c r="B251" s="108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</row>
    <row r="252" spans="2:12">
      <c r="B252" s="108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</row>
    <row r="253" spans="2:12">
      <c r="B253" s="108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</row>
    <row r="254" spans="2:12">
      <c r="B254" s="108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</row>
    <row r="255" spans="2:12">
      <c r="B255" s="108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</row>
    <row r="256" spans="2:12">
      <c r="B256" s="108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</row>
    <row r="257" spans="2:12">
      <c r="B257" s="108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</row>
    <row r="258" spans="2:12">
      <c r="B258" s="108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</row>
    <row r="259" spans="2:12">
      <c r="B259" s="108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</row>
    <row r="260" spans="2:12">
      <c r="B260" s="108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</row>
    <row r="261" spans="2:12">
      <c r="B261" s="108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</row>
    <row r="262" spans="2:12">
      <c r="B262" s="108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</row>
    <row r="263" spans="2:12">
      <c r="B263" s="108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</row>
    <row r="264" spans="2:12">
      <c r="B264" s="108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</row>
    <row r="265" spans="2:12">
      <c r="B265" s="108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</row>
    <row r="266" spans="2:12">
      <c r="B266" s="108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</row>
    <row r="267" spans="2:12">
      <c r="B267" s="108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</row>
    <row r="268" spans="2:12">
      <c r="B268" s="108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</row>
    <row r="269" spans="2:12">
      <c r="B269" s="108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</row>
    <row r="270" spans="2:12">
      <c r="B270" s="108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</row>
    <row r="271" spans="2:12">
      <c r="B271" s="108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</row>
    <row r="272" spans="2:12">
      <c r="B272" s="108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</row>
    <row r="273" spans="2:12">
      <c r="B273" s="108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</row>
    <row r="274" spans="2:12">
      <c r="B274" s="108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</row>
    <row r="275" spans="2:12">
      <c r="B275" s="108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</row>
    <row r="276" spans="2:12">
      <c r="B276" s="108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</row>
    <row r="277" spans="2:12">
      <c r="B277" s="108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</row>
    <row r="278" spans="2:12">
      <c r="B278" s="108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</row>
    <row r="279" spans="2:12">
      <c r="B279" s="108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</row>
    <row r="280" spans="2:12">
      <c r="B280" s="108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</row>
    <row r="281" spans="2:12">
      <c r="B281" s="108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</row>
    <row r="282" spans="2:12">
      <c r="B282" s="108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</row>
    <row r="283" spans="2:12">
      <c r="B283" s="108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</row>
    <row r="284" spans="2:12">
      <c r="B284" s="108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</row>
    <row r="285" spans="2:12">
      <c r="B285" s="108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</row>
    <row r="286" spans="2:12">
      <c r="B286" s="108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</row>
    <row r="287" spans="2:12">
      <c r="B287" s="108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</row>
    <row r="288" spans="2:12">
      <c r="B288" s="108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</row>
    <row r="289" spans="2:12">
      <c r="B289" s="108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</row>
    <row r="290" spans="2:12">
      <c r="B290" s="108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</row>
    <row r="291" spans="2:12">
      <c r="B291" s="108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</row>
    <row r="292" spans="2:12">
      <c r="B292" s="108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</row>
    <row r="293" spans="2:12">
      <c r="B293" s="108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</row>
    <row r="294" spans="2:12">
      <c r="B294" s="108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</row>
    <row r="295" spans="2:12">
      <c r="B295" s="108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</row>
    <row r="296" spans="2:12">
      <c r="B296" s="108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</row>
    <row r="297" spans="2:12">
      <c r="B297" s="108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</row>
    <row r="298" spans="2:12">
      <c r="B298" s="108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</row>
    <row r="299" spans="2:12">
      <c r="B299" s="108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</row>
    <row r="300" spans="2:12">
      <c r="B300" s="108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</row>
    <row r="301" spans="2:12">
      <c r="B301" s="108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</row>
    <row r="302" spans="2:12">
      <c r="B302" s="108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</row>
    <row r="303" spans="2:12">
      <c r="B303" s="108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</row>
    <row r="304" spans="2:12">
      <c r="B304" s="108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</row>
    <row r="305" spans="2:12">
      <c r="B305" s="108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</row>
    <row r="306" spans="2:12">
      <c r="B306" s="108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</row>
    <row r="307" spans="2:12">
      <c r="B307" s="108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</row>
    <row r="308" spans="2:12">
      <c r="B308" s="108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</row>
    <row r="309" spans="2:12">
      <c r="B309" s="108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</row>
    <row r="310" spans="2:12">
      <c r="B310" s="108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</row>
    <row r="311" spans="2:12">
      <c r="B311" s="108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</row>
    <row r="312" spans="2:12">
      <c r="B312" s="108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</row>
    <row r="313" spans="2:12">
      <c r="B313" s="108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</row>
    <row r="314" spans="2:12">
      <c r="B314" s="108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</row>
    <row r="315" spans="2:12">
      <c r="B315" s="108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</row>
    <row r="316" spans="2:12">
      <c r="B316" s="108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</row>
    <row r="317" spans="2:12">
      <c r="B317" s="108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</row>
    <row r="318" spans="2:12">
      <c r="B318" s="108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</row>
    <row r="319" spans="2:12">
      <c r="B319" s="108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</row>
    <row r="320" spans="2:12">
      <c r="B320" s="108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</row>
    <row r="321" spans="2:12">
      <c r="B321" s="108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</row>
    <row r="322" spans="2:12">
      <c r="B322" s="108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</row>
    <row r="323" spans="2:12">
      <c r="B323" s="108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</row>
    <row r="324" spans="2:12">
      <c r="B324" s="108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</row>
    <row r="325" spans="2:12">
      <c r="B325" s="108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</row>
    <row r="326" spans="2:12">
      <c r="B326" s="108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</row>
    <row r="327" spans="2:12">
      <c r="B327" s="108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</row>
    <row r="328" spans="2:12">
      <c r="B328" s="108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</row>
    <row r="329" spans="2:12">
      <c r="B329" s="108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</row>
    <row r="330" spans="2:12">
      <c r="B330" s="108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</row>
    <row r="331" spans="2:12">
      <c r="B331" s="108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</row>
    <row r="332" spans="2:12">
      <c r="B332" s="108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</row>
    <row r="333" spans="2:12">
      <c r="B333" s="108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</row>
    <row r="334" spans="2:12">
      <c r="B334" s="108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</row>
    <row r="335" spans="2:12">
      <c r="B335" s="108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</row>
    <row r="336" spans="2:12">
      <c r="B336" s="108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</row>
    <row r="337" spans="2:12">
      <c r="B337" s="108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</row>
    <row r="338" spans="2:12">
      <c r="B338" s="108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</row>
    <row r="339" spans="2:12">
      <c r="B339" s="108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</row>
    <row r="340" spans="2:12">
      <c r="B340" s="108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</row>
    <row r="341" spans="2:12">
      <c r="B341" s="108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</row>
    <row r="342" spans="2:12">
      <c r="B342" s="108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</row>
    <row r="343" spans="2:12">
      <c r="B343" s="108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</row>
    <row r="344" spans="2:12">
      <c r="B344" s="108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</row>
    <row r="345" spans="2:12">
      <c r="B345" s="108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</row>
    <row r="346" spans="2:12">
      <c r="B346" s="108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</row>
    <row r="347" spans="2:12">
      <c r="B347" s="108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</row>
    <row r="348" spans="2:12">
      <c r="B348" s="108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</row>
    <row r="349" spans="2:12">
      <c r="B349" s="108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</row>
    <row r="350" spans="2:12">
      <c r="B350" s="108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</row>
    <row r="351" spans="2:12">
      <c r="B351" s="108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</row>
    <row r="352" spans="2:12">
      <c r="B352" s="108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</row>
    <row r="353" spans="2:12">
      <c r="B353" s="108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</row>
    <row r="354" spans="2:12">
      <c r="B354" s="108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</row>
    <row r="355" spans="2:12">
      <c r="B355" s="108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</row>
    <row r="356" spans="2:12">
      <c r="B356" s="108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</row>
    <row r="357" spans="2:12">
      <c r="B357" s="108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</row>
    <row r="358" spans="2:12">
      <c r="B358" s="108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</row>
    <row r="359" spans="2:12">
      <c r="B359" s="108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</row>
    <row r="360" spans="2:12">
      <c r="B360" s="108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</row>
    <row r="361" spans="2:12">
      <c r="B361" s="108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</row>
    <row r="362" spans="2:12">
      <c r="B362" s="108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</row>
    <row r="363" spans="2:12">
      <c r="B363" s="108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</row>
    <row r="364" spans="2:12">
      <c r="B364" s="108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</row>
    <row r="365" spans="2:12">
      <c r="B365" s="108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</row>
    <row r="366" spans="2:12">
      <c r="B366" s="108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</row>
    <row r="367" spans="2:12">
      <c r="B367" s="108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</row>
    <row r="368" spans="2:12">
      <c r="B368" s="108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</row>
    <row r="369" spans="2:12">
      <c r="B369" s="108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</row>
    <row r="370" spans="2:12">
      <c r="B370" s="108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</row>
    <row r="371" spans="2:12">
      <c r="B371" s="108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</row>
    <row r="372" spans="2:12">
      <c r="B372" s="108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</row>
    <row r="373" spans="2:12">
      <c r="B373" s="108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</row>
    <row r="374" spans="2:12">
      <c r="B374" s="108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</row>
    <row r="375" spans="2:12">
      <c r="B375" s="108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</row>
    <row r="376" spans="2:12">
      <c r="B376" s="108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</row>
    <row r="377" spans="2:12">
      <c r="B377" s="108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</row>
    <row r="378" spans="2:12">
      <c r="B378" s="108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</row>
    <row r="379" spans="2:12">
      <c r="B379" s="108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</row>
    <row r="380" spans="2:12">
      <c r="B380" s="108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</row>
    <row r="381" spans="2:12">
      <c r="B381" s="108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</row>
    <row r="382" spans="2:12">
      <c r="B382" s="108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</row>
    <row r="383" spans="2:12">
      <c r="B383" s="108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</row>
    <row r="384" spans="2:12">
      <c r="B384" s="108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</row>
    <row r="385" spans="2:12">
      <c r="B385" s="108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</row>
    <row r="386" spans="2:12">
      <c r="B386" s="108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</row>
    <row r="387" spans="2:12">
      <c r="B387" s="108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</row>
    <row r="388" spans="2:12">
      <c r="B388" s="108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</row>
    <row r="389" spans="2:12">
      <c r="B389" s="108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</row>
    <row r="390" spans="2:12">
      <c r="B390" s="108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</row>
    <row r="391" spans="2:12">
      <c r="B391" s="108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</row>
    <row r="392" spans="2:12">
      <c r="B392" s="108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</row>
    <row r="393" spans="2:12">
      <c r="B393" s="108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</row>
    <row r="394" spans="2:12">
      <c r="B394" s="108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</row>
    <row r="395" spans="2:12">
      <c r="B395" s="108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</row>
    <row r="396" spans="2:12">
      <c r="B396" s="108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</row>
    <row r="397" spans="2:12">
      <c r="B397" s="108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</row>
    <row r="398" spans="2:12">
      <c r="B398" s="108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</row>
    <row r="399" spans="2:12">
      <c r="B399" s="108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</row>
    <row r="400" spans="2:12">
      <c r="B400" s="108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</row>
    <row r="401" spans="2:12">
      <c r="B401" s="108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</row>
    <row r="402" spans="2:12">
      <c r="B402" s="108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</row>
    <row r="403" spans="2:12">
      <c r="B403" s="108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</row>
    <row r="404" spans="2:12">
      <c r="B404" s="108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</row>
    <row r="405" spans="2:12">
      <c r="B405" s="108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</row>
    <row r="406" spans="2:12">
      <c r="B406" s="108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</row>
    <row r="407" spans="2:12">
      <c r="B407" s="108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</row>
    <row r="408" spans="2:12">
      <c r="B408" s="108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</row>
    <row r="409" spans="2:12">
      <c r="B409" s="108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</row>
    <row r="410" spans="2:12">
      <c r="B410" s="108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</row>
    <row r="411" spans="2:12">
      <c r="B411" s="108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</row>
    <row r="412" spans="2:12">
      <c r="B412" s="108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</row>
    <row r="413" spans="2:12">
      <c r="B413" s="108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</row>
    <row r="414" spans="2:12">
      <c r="B414" s="108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</row>
    <row r="415" spans="2:12">
      <c r="B415" s="108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</row>
    <row r="416" spans="2:12">
      <c r="B416" s="108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</row>
    <row r="417" spans="2:12">
      <c r="B417" s="108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</row>
    <row r="418" spans="2:12">
      <c r="B418" s="108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</row>
    <row r="419" spans="2:12">
      <c r="B419" s="108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</row>
    <row r="420" spans="2:12">
      <c r="B420" s="108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</row>
    <row r="421" spans="2:12">
      <c r="B421" s="108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</row>
    <row r="422" spans="2:12">
      <c r="B422" s="108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</row>
    <row r="423" spans="2:12">
      <c r="B423" s="108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</row>
    <row r="424" spans="2:12">
      <c r="B424" s="108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</row>
    <row r="425" spans="2:12">
      <c r="B425" s="108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</row>
    <row r="426" spans="2:12">
      <c r="B426" s="108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</row>
    <row r="427" spans="2:12">
      <c r="B427" s="108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</row>
    <row r="428" spans="2:12">
      <c r="B428" s="108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</row>
    <row r="429" spans="2:12">
      <c r="B429" s="108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</row>
    <row r="430" spans="2:12">
      <c r="B430" s="108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</row>
    <row r="431" spans="2:12">
      <c r="B431" s="108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</row>
    <row r="432" spans="2:12">
      <c r="B432" s="108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</row>
    <row r="433" spans="2:12">
      <c r="B433" s="108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</row>
    <row r="434" spans="2:12">
      <c r="B434" s="108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</row>
    <row r="435" spans="2:12">
      <c r="B435" s="108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</row>
    <row r="436" spans="2:12">
      <c r="B436" s="108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</row>
    <row r="437" spans="2:12">
      <c r="B437" s="108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</row>
    <row r="438" spans="2:12">
      <c r="B438" s="108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</row>
    <row r="439" spans="2:12">
      <c r="B439" s="108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</row>
    <row r="440" spans="2:12">
      <c r="B440" s="108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</row>
    <row r="441" spans="2:12">
      <c r="B441" s="108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</row>
    <row r="442" spans="2:12">
      <c r="B442" s="108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</row>
    <row r="443" spans="2:12">
      <c r="B443" s="108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</row>
    <row r="444" spans="2:12">
      <c r="B444" s="108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</row>
    <row r="445" spans="2:12">
      <c r="B445" s="108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</row>
    <row r="446" spans="2:12">
      <c r="B446" s="108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</row>
    <row r="447" spans="2:12">
      <c r="B447" s="108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</row>
    <row r="448" spans="2:12">
      <c r="B448" s="108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</row>
    <row r="449" spans="2:12">
      <c r="B449" s="108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</row>
    <row r="450" spans="2:12">
      <c r="B450" s="108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</row>
    <row r="451" spans="2:12">
      <c r="B451" s="108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</row>
    <row r="452" spans="2:12">
      <c r="B452" s="108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</row>
    <row r="453" spans="2:12">
      <c r="B453" s="108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</row>
    <row r="454" spans="2:12">
      <c r="B454" s="108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</row>
    <row r="455" spans="2:12">
      <c r="B455" s="108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</row>
    <row r="456" spans="2:12">
      <c r="B456" s="108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</row>
    <row r="457" spans="2:12">
      <c r="B457" s="108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</row>
    <row r="458" spans="2:12">
      <c r="B458" s="108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</row>
    <row r="459" spans="2:12">
      <c r="B459" s="108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</row>
    <row r="460" spans="2:12">
      <c r="B460" s="108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</row>
    <row r="461" spans="2:12">
      <c r="B461" s="108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</row>
    <row r="462" spans="2:12">
      <c r="B462" s="108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</row>
    <row r="463" spans="2:12">
      <c r="B463" s="108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</row>
    <row r="464" spans="2:12">
      <c r="B464" s="108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</row>
    <row r="465" spans="2:12">
      <c r="B465" s="108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</row>
    <row r="466" spans="2:12">
      <c r="B466" s="108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</row>
    <row r="467" spans="2:12">
      <c r="B467" s="108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</row>
    <row r="468" spans="2:12">
      <c r="B468" s="108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</row>
    <row r="469" spans="2:12">
      <c r="B469" s="108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</row>
    <row r="470" spans="2:12">
      <c r="B470" s="108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</row>
    <row r="471" spans="2:12">
      <c r="B471" s="108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</row>
    <row r="472" spans="2:12">
      <c r="B472" s="108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</row>
    <row r="473" spans="2:12">
      <c r="B473" s="108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</row>
    <row r="474" spans="2:12">
      <c r="B474" s="108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</row>
    <row r="475" spans="2:12">
      <c r="B475" s="108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</row>
    <row r="476" spans="2:12">
      <c r="B476" s="108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</row>
    <row r="477" spans="2:12">
      <c r="B477" s="108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</row>
    <row r="478" spans="2:12">
      <c r="B478" s="108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</row>
    <row r="479" spans="2:12">
      <c r="B479" s="108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</row>
    <row r="480" spans="2:12">
      <c r="B480" s="108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</row>
    <row r="481" spans="2:12">
      <c r="B481" s="108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</row>
    <row r="482" spans="2:12">
      <c r="B482" s="108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</row>
    <row r="483" spans="2:12">
      <c r="B483" s="108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</row>
    <row r="484" spans="2:12">
      <c r="B484" s="108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</row>
    <row r="485" spans="2:12">
      <c r="B485" s="108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</row>
    <row r="486" spans="2:12">
      <c r="B486" s="108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</row>
    <row r="487" spans="2:12">
      <c r="B487" s="108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</row>
    <row r="488" spans="2:12">
      <c r="B488" s="108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</row>
    <row r="489" spans="2:12">
      <c r="B489" s="108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</row>
    <row r="490" spans="2:12">
      <c r="B490" s="108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</row>
    <row r="491" spans="2:12">
      <c r="B491" s="108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</row>
    <row r="492" spans="2:12">
      <c r="B492" s="108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</row>
    <row r="493" spans="2:12">
      <c r="B493" s="108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</row>
    <row r="494" spans="2:12">
      <c r="B494" s="108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</row>
    <row r="495" spans="2:12">
      <c r="B495" s="108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</row>
    <row r="496" spans="2:12">
      <c r="B496" s="108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</row>
    <row r="497" spans="2:12">
      <c r="B497" s="108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</row>
    <row r="498" spans="2:12">
      <c r="B498" s="108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</row>
    <row r="499" spans="2:12">
      <c r="B499" s="108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</row>
    <row r="500" spans="2:12">
      <c r="B500" s="108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</row>
    <row r="501" spans="2:12">
      <c r="B501" s="108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</row>
    <row r="502" spans="2:12">
      <c r="B502" s="108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</row>
    <row r="503" spans="2:12">
      <c r="B503" s="108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</row>
    <row r="504" spans="2:12">
      <c r="B504" s="108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</row>
    <row r="505" spans="2:12">
      <c r="B505" s="108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</row>
    <row r="506" spans="2:12">
      <c r="B506" s="108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</row>
    <row r="507" spans="2:12">
      <c r="B507" s="108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</row>
    <row r="508" spans="2:12">
      <c r="B508" s="108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</row>
    <row r="509" spans="2:12">
      <c r="B509" s="108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</row>
    <row r="510" spans="2:12">
      <c r="B510" s="108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</row>
    <row r="511" spans="2:12">
      <c r="B511" s="108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</row>
    <row r="512" spans="2:12">
      <c r="B512" s="108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</row>
    <row r="513" spans="2:12">
      <c r="B513" s="108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</row>
    <row r="514" spans="2:12">
      <c r="B514" s="108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</row>
    <row r="515" spans="2:12">
      <c r="B515" s="108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</row>
    <row r="516" spans="2:12">
      <c r="B516" s="108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</row>
    <row r="517" spans="2:12">
      <c r="B517" s="108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</row>
    <row r="518" spans="2:12">
      <c r="B518" s="108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</row>
    <row r="519" spans="2:12">
      <c r="B519" s="108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</row>
    <row r="520" spans="2:12">
      <c r="B520" s="108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</row>
    <row r="521" spans="2:12">
      <c r="B521" s="108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</row>
    <row r="522" spans="2:12">
      <c r="B522" s="108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</row>
    <row r="523" spans="2:12">
      <c r="B523" s="108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</row>
    <row r="524" spans="2:12">
      <c r="B524" s="108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</row>
    <row r="525" spans="2:12">
      <c r="B525" s="108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</row>
    <row r="526" spans="2:12">
      <c r="B526" s="108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</row>
    <row r="527" spans="2:12">
      <c r="B527" s="108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</row>
    <row r="528" spans="2:12">
      <c r="B528" s="108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</row>
    <row r="529" spans="2:12">
      <c r="B529" s="108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</row>
    <row r="530" spans="2:12">
      <c r="B530" s="108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</row>
    <row r="531" spans="2:12">
      <c r="B531" s="108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</row>
    <row r="532" spans="2:12">
      <c r="B532" s="108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</row>
    <row r="533" spans="2:12">
      <c r="B533" s="108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</row>
    <row r="534" spans="2:12">
      <c r="B534" s="108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</row>
    <row r="535" spans="2:12">
      <c r="B535" s="108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</row>
    <row r="536" spans="2:12">
      <c r="B536" s="108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</row>
    <row r="537" spans="2:12">
      <c r="B537" s="108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</row>
    <row r="538" spans="2:12">
      <c r="B538" s="108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</row>
    <row r="539" spans="2:12">
      <c r="B539" s="108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</row>
    <row r="540" spans="2:12">
      <c r="B540" s="108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</row>
    <row r="541" spans="2:12">
      <c r="B541" s="108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</row>
    <row r="542" spans="2:12">
      <c r="B542" s="108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</row>
    <row r="543" spans="2:12">
      <c r="B543" s="108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</row>
    <row r="544" spans="2:12">
      <c r="B544" s="108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</row>
    <row r="545" spans="2:12">
      <c r="B545" s="108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</row>
    <row r="546" spans="2:12">
      <c r="B546" s="108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</row>
    <row r="547" spans="2:12">
      <c r="B547" s="108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</row>
    <row r="548" spans="2:12">
      <c r="B548" s="108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</row>
    <row r="549" spans="2:12">
      <c r="B549" s="108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</row>
    <row r="550" spans="2:12">
      <c r="B550" s="108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</row>
    <row r="551" spans="2:12">
      <c r="B551" s="108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</row>
    <row r="552" spans="2:12">
      <c r="B552" s="108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</row>
    <row r="553" spans="2:12">
      <c r="B553" s="108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</row>
    <row r="554" spans="2:12">
      <c r="B554" s="108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</row>
    <row r="555" spans="2:12">
      <c r="B555" s="108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</row>
    <row r="556" spans="2:12">
      <c r="B556" s="108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</row>
    <row r="557" spans="2:12">
      <c r="B557" s="108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</row>
    <row r="558" spans="2:12">
      <c r="B558" s="108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</row>
    <row r="559" spans="2:12">
      <c r="B559" s="108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</row>
    <row r="560" spans="2:12">
      <c r="B560" s="108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</row>
    <row r="561" spans="2:12">
      <c r="B561" s="108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</row>
    <row r="562" spans="2:12">
      <c r="B562" s="108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</row>
    <row r="563" spans="2:12">
      <c r="B563" s="108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</row>
    <row r="564" spans="2:12">
      <c r="B564" s="108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</row>
    <row r="565" spans="2:12">
      <c r="B565" s="108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</row>
    <row r="566" spans="2:12">
      <c r="B566" s="108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</row>
    <row r="567" spans="2:12">
      <c r="B567" s="108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</row>
    <row r="568" spans="2:12">
      <c r="B568" s="108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</row>
    <row r="569" spans="2:12">
      <c r="B569" s="108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</row>
    <row r="570" spans="2:12">
      <c r="B570" s="108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135</v>
      </c>
      <c r="C1" s="67" t="s" vm="1">
        <v>209</v>
      </c>
    </row>
    <row r="2" spans="2:12">
      <c r="B2" s="46" t="s">
        <v>134</v>
      </c>
      <c r="C2" s="67" t="s">
        <v>210</v>
      </c>
    </row>
    <row r="3" spans="2:12">
      <c r="B3" s="46" t="s">
        <v>136</v>
      </c>
      <c r="C3" s="67" t="s">
        <v>211</v>
      </c>
    </row>
    <row r="4" spans="2:12">
      <c r="B4" s="46" t="s">
        <v>137</v>
      </c>
      <c r="C4" s="67">
        <v>2144</v>
      </c>
    </row>
    <row r="6" spans="2:12" ht="26.25" customHeight="1">
      <c r="B6" s="145" t="s">
        <v>161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12" ht="26.25" customHeight="1">
      <c r="B7" s="145" t="s">
        <v>93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2:12" s="3" customFormat="1" ht="78.75">
      <c r="B8" s="21" t="s">
        <v>109</v>
      </c>
      <c r="C8" s="29" t="s">
        <v>43</v>
      </c>
      <c r="D8" s="29" t="s">
        <v>61</v>
      </c>
      <c r="E8" s="29" t="s">
        <v>96</v>
      </c>
      <c r="F8" s="29" t="s">
        <v>97</v>
      </c>
      <c r="G8" s="29" t="s">
        <v>187</v>
      </c>
      <c r="H8" s="29" t="s">
        <v>186</v>
      </c>
      <c r="I8" s="29" t="s">
        <v>104</v>
      </c>
      <c r="J8" s="29" t="s">
        <v>54</v>
      </c>
      <c r="K8" s="29" t="s">
        <v>138</v>
      </c>
      <c r="L8" s="30" t="s">
        <v>140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194</v>
      </c>
      <c r="H9" s="15"/>
      <c r="I9" s="15" t="s">
        <v>190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13" t="s">
        <v>1546</v>
      </c>
      <c r="C11" s="87"/>
      <c r="D11" s="87"/>
      <c r="E11" s="87"/>
      <c r="F11" s="87"/>
      <c r="G11" s="87"/>
      <c r="H11" s="87"/>
      <c r="I11" s="114">
        <v>0</v>
      </c>
      <c r="J11" s="87"/>
      <c r="K11" s="115">
        <v>0</v>
      </c>
      <c r="L11" s="115">
        <v>0</v>
      </c>
    </row>
    <row r="12" spans="2:12" ht="19.5" customHeight="1">
      <c r="B12" s="116" t="s">
        <v>202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2:12">
      <c r="B13" s="116" t="s">
        <v>105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2:12">
      <c r="B14" s="116" t="s">
        <v>185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2:12">
      <c r="B15" s="116" t="s">
        <v>193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2:12" s="6" customFormat="1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2:12" s="6" customFormat="1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2:12" s="6" customFormat="1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108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</row>
    <row r="112" spans="2:12">
      <c r="B112" s="108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</row>
    <row r="113" spans="2:12">
      <c r="B113" s="108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</row>
    <row r="114" spans="2:12">
      <c r="B114" s="108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</row>
    <row r="115" spans="2:12">
      <c r="B115" s="108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</row>
    <row r="116" spans="2:12">
      <c r="B116" s="108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</row>
    <row r="117" spans="2:12">
      <c r="B117" s="108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</row>
    <row r="118" spans="2:12">
      <c r="B118" s="108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</row>
    <row r="119" spans="2:12"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</row>
    <row r="120" spans="2:12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</row>
    <row r="121" spans="2:12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</row>
    <row r="122" spans="2:12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</row>
    <row r="123" spans="2:12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</row>
    <row r="124" spans="2:12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</row>
    <row r="125" spans="2:12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</row>
    <row r="126" spans="2:12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</row>
    <row r="127" spans="2:12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</row>
    <row r="128" spans="2:12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</row>
    <row r="129" spans="2:12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</row>
    <row r="130" spans="2:12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</row>
    <row r="131" spans="2:12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</row>
    <row r="132" spans="2:12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</row>
    <row r="133" spans="2:12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</row>
    <row r="134" spans="2:12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</row>
    <row r="135" spans="2:12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</row>
    <row r="136" spans="2:12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</row>
    <row r="137" spans="2:12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</row>
    <row r="138" spans="2:12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</row>
    <row r="139" spans="2:12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</row>
    <row r="140" spans="2:12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</row>
    <row r="141" spans="2:12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</row>
    <row r="142" spans="2:12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</row>
    <row r="143" spans="2:12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</row>
    <row r="144" spans="2:12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</row>
    <row r="145" spans="2:12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</row>
    <row r="146" spans="2:12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</row>
    <row r="147" spans="2:12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</row>
    <row r="148" spans="2:12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</row>
    <row r="149" spans="2:12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</row>
    <row r="150" spans="2:12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</row>
    <row r="151" spans="2:12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</row>
    <row r="152" spans="2:12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</row>
    <row r="153" spans="2:12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</row>
    <row r="154" spans="2:12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</row>
    <row r="155" spans="2:12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</row>
    <row r="156" spans="2:12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</row>
    <row r="157" spans="2:12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</row>
    <row r="158" spans="2:12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</row>
    <row r="159" spans="2:12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</row>
    <row r="160" spans="2:12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</row>
    <row r="161" spans="2:12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</row>
    <row r="162" spans="2:12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</row>
    <row r="163" spans="2:12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</row>
    <row r="164" spans="2:12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</row>
    <row r="165" spans="2:12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</row>
    <row r="166" spans="2:12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</row>
    <row r="167" spans="2:12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</row>
    <row r="168" spans="2:12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</row>
    <row r="169" spans="2:12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</row>
    <row r="170" spans="2:12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</row>
    <row r="171" spans="2:12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</row>
    <row r="172" spans="2:12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</row>
    <row r="173" spans="2:12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</row>
    <row r="174" spans="2:12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</row>
    <row r="175" spans="2:12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</row>
    <row r="176" spans="2:12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</row>
    <row r="177" spans="2:12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</row>
    <row r="178" spans="2:12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</row>
    <row r="179" spans="2:12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</row>
    <row r="180" spans="2:12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</row>
    <row r="181" spans="2:12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</row>
    <row r="182" spans="2:12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</row>
    <row r="183" spans="2:12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</row>
    <row r="184" spans="2:12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</row>
    <row r="185" spans="2:12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</row>
    <row r="186" spans="2:12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</row>
    <row r="187" spans="2:12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</row>
    <row r="188" spans="2:12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</row>
    <row r="189" spans="2:12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</row>
    <row r="190" spans="2:12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</row>
    <row r="191" spans="2:12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</row>
    <row r="192" spans="2:12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</row>
    <row r="193" spans="2:12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</row>
    <row r="194" spans="2:12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</row>
    <row r="195" spans="2:12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</row>
    <row r="196" spans="2:12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</row>
    <row r="197" spans="2:12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</row>
    <row r="198" spans="2:12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</row>
    <row r="199" spans="2:12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</row>
    <row r="200" spans="2:12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</row>
    <row r="201" spans="2:12">
      <c r="B201" s="108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</row>
    <row r="202" spans="2:12">
      <c r="B202" s="108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</row>
    <row r="203" spans="2:12"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</row>
    <row r="204" spans="2:12">
      <c r="B204" s="108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</row>
    <row r="205" spans="2:12"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</row>
    <row r="206" spans="2:12">
      <c r="B206" s="108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</row>
    <row r="207" spans="2:12">
      <c r="B207" s="108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</row>
    <row r="208" spans="2:12">
      <c r="B208" s="108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</row>
    <row r="209" spans="2:12">
      <c r="B209" s="108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</row>
    <row r="210" spans="2:12">
      <c r="B210" s="108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</row>
    <row r="211" spans="2:12">
      <c r="B211" s="108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</row>
    <row r="212" spans="2:12">
      <c r="B212" s="108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</row>
    <row r="213" spans="2:12">
      <c r="B213" s="108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</row>
    <row r="214" spans="2:12">
      <c r="B214" s="108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</row>
    <row r="215" spans="2:12">
      <c r="B215" s="108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</row>
    <row r="216" spans="2:12">
      <c r="B216" s="108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</row>
    <row r="217" spans="2:12">
      <c r="B217" s="108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</row>
    <row r="218" spans="2:12">
      <c r="B218" s="108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</row>
    <row r="219" spans="2:12">
      <c r="B219" s="108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</row>
    <row r="220" spans="2:12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</row>
    <row r="221" spans="2:12">
      <c r="B221" s="108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</row>
    <row r="222" spans="2:12">
      <c r="B222" s="108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</row>
    <row r="223" spans="2:12">
      <c r="B223" s="108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</row>
    <row r="224" spans="2:12">
      <c r="B224" s="108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</row>
    <row r="225" spans="2:12">
      <c r="B225" s="108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</row>
    <row r="226" spans="2:12">
      <c r="B226" s="108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</row>
    <row r="227" spans="2:12">
      <c r="B227" s="108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</row>
    <row r="228" spans="2:12">
      <c r="B228" s="108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</row>
    <row r="229" spans="2:12">
      <c r="B229" s="108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</row>
    <row r="230" spans="2:12">
      <c r="B230" s="108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</row>
    <row r="231" spans="2:12">
      <c r="B231" s="108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</row>
    <row r="232" spans="2:12">
      <c r="B232" s="108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</row>
    <row r="233" spans="2:12">
      <c r="B233" s="108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</row>
    <row r="234" spans="2:12">
      <c r="B234" s="108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</row>
    <row r="235" spans="2:12">
      <c r="B235" s="108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</row>
    <row r="236" spans="2:12">
      <c r="B236" s="108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</row>
    <row r="237" spans="2:12">
      <c r="B237" s="108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</row>
    <row r="238" spans="2:12">
      <c r="B238" s="108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</row>
    <row r="239" spans="2:12">
      <c r="B239" s="108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</row>
    <row r="240" spans="2:12">
      <c r="B240" s="108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</row>
    <row r="241" spans="2:12">
      <c r="B241" s="108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</row>
    <row r="242" spans="2:12">
      <c r="B242" s="108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</row>
    <row r="243" spans="2:12">
      <c r="B243" s="108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</row>
    <row r="244" spans="2:12">
      <c r="B244" s="108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</row>
    <row r="245" spans="2:12">
      <c r="B245" s="108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</row>
    <row r="246" spans="2:12">
      <c r="B246" s="108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</row>
    <row r="247" spans="2:12">
      <c r="B247" s="108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</row>
    <row r="248" spans="2:12">
      <c r="B248" s="108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</row>
    <row r="249" spans="2:12">
      <c r="B249" s="108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</row>
    <row r="250" spans="2:12">
      <c r="B250" s="108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</row>
    <row r="251" spans="2:12">
      <c r="B251" s="108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</row>
    <row r="252" spans="2:12">
      <c r="B252" s="108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</row>
    <row r="253" spans="2:12">
      <c r="B253" s="108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</row>
    <row r="254" spans="2:12">
      <c r="B254" s="108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</row>
    <row r="255" spans="2:12">
      <c r="B255" s="108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</row>
    <row r="256" spans="2:12">
      <c r="B256" s="108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</row>
    <row r="257" spans="2:12">
      <c r="B257" s="108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</row>
    <row r="258" spans="2:12">
      <c r="B258" s="108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</row>
    <row r="259" spans="2:12">
      <c r="B259" s="108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</row>
    <row r="260" spans="2:12">
      <c r="B260" s="108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</row>
    <row r="261" spans="2:12">
      <c r="B261" s="108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</row>
    <row r="262" spans="2:12">
      <c r="B262" s="108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</row>
    <row r="263" spans="2:12">
      <c r="B263" s="108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</row>
    <row r="264" spans="2:12">
      <c r="B264" s="108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</row>
    <row r="265" spans="2:12">
      <c r="B265" s="108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</row>
    <row r="266" spans="2:12">
      <c r="B266" s="108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</row>
    <row r="267" spans="2:12">
      <c r="B267" s="108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</row>
    <row r="268" spans="2:12">
      <c r="B268" s="108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</row>
    <row r="269" spans="2:12">
      <c r="B269" s="108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</row>
    <row r="270" spans="2:12">
      <c r="B270" s="108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</row>
    <row r="271" spans="2:12">
      <c r="B271" s="108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</row>
    <row r="272" spans="2:12">
      <c r="B272" s="108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</row>
    <row r="273" spans="2:12">
      <c r="B273" s="108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</row>
    <row r="274" spans="2:12">
      <c r="B274" s="108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</row>
    <row r="275" spans="2:12">
      <c r="B275" s="108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</row>
    <row r="276" spans="2:12">
      <c r="B276" s="108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</row>
    <row r="277" spans="2:12">
      <c r="B277" s="108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</row>
    <row r="278" spans="2:12">
      <c r="B278" s="108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</row>
    <row r="279" spans="2:12">
      <c r="B279" s="108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</row>
    <row r="280" spans="2:12">
      <c r="B280" s="108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</row>
    <row r="281" spans="2:12">
      <c r="B281" s="108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</row>
    <row r="282" spans="2:12">
      <c r="B282" s="108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</row>
    <row r="283" spans="2:12">
      <c r="B283" s="108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</row>
    <row r="284" spans="2:12">
      <c r="B284" s="108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</row>
    <row r="285" spans="2:12">
      <c r="B285" s="108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</row>
    <row r="286" spans="2:12">
      <c r="B286" s="108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</row>
    <row r="287" spans="2:12">
      <c r="B287" s="108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</row>
    <row r="288" spans="2:12">
      <c r="B288" s="108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</row>
    <row r="289" spans="2:12">
      <c r="B289" s="108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</row>
    <row r="290" spans="2:12">
      <c r="B290" s="108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</row>
    <row r="291" spans="2:12">
      <c r="B291" s="108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</row>
    <row r="292" spans="2:12">
      <c r="B292" s="108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</row>
    <row r="293" spans="2:12">
      <c r="B293" s="108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</row>
    <row r="294" spans="2:12">
      <c r="B294" s="108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</row>
    <row r="295" spans="2:12">
      <c r="B295" s="108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</row>
    <row r="296" spans="2:12">
      <c r="B296" s="108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</row>
    <row r="297" spans="2:12">
      <c r="B297" s="108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</row>
    <row r="298" spans="2:12">
      <c r="B298" s="108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</row>
    <row r="299" spans="2:12">
      <c r="B299" s="108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</row>
    <row r="300" spans="2:12">
      <c r="B300" s="108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</row>
    <row r="301" spans="2:12">
      <c r="B301" s="108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</row>
    <row r="302" spans="2:12">
      <c r="B302" s="108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</row>
    <row r="303" spans="2:12">
      <c r="B303" s="108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</row>
    <row r="304" spans="2:12">
      <c r="B304" s="108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</row>
    <row r="305" spans="2:12">
      <c r="B305" s="108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</row>
    <row r="306" spans="2:12">
      <c r="B306" s="108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</row>
    <row r="307" spans="2:12">
      <c r="B307" s="108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</row>
    <row r="308" spans="2:12">
      <c r="B308" s="108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</row>
    <row r="309" spans="2:12">
      <c r="B309" s="108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</row>
    <row r="310" spans="2:12">
      <c r="B310" s="108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</row>
    <row r="311" spans="2:12">
      <c r="B311" s="108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</row>
    <row r="312" spans="2:12">
      <c r="B312" s="108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</row>
    <row r="313" spans="2:12">
      <c r="B313" s="108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</row>
    <row r="314" spans="2:12">
      <c r="B314" s="108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</row>
    <row r="315" spans="2:12">
      <c r="B315" s="108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</row>
    <row r="316" spans="2:12">
      <c r="B316" s="108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</row>
    <row r="317" spans="2:12">
      <c r="B317" s="108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</row>
    <row r="318" spans="2:12">
      <c r="B318" s="108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</row>
    <row r="319" spans="2:12">
      <c r="B319" s="108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</row>
    <row r="320" spans="2:12">
      <c r="B320" s="108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</row>
    <row r="321" spans="2:12">
      <c r="B321" s="108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</row>
    <row r="322" spans="2:12">
      <c r="B322" s="108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</row>
    <row r="323" spans="2:12">
      <c r="B323" s="108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</row>
    <row r="324" spans="2:12">
      <c r="B324" s="108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</row>
    <row r="325" spans="2:12">
      <c r="B325" s="108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</row>
    <row r="326" spans="2:12">
      <c r="B326" s="108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</row>
    <row r="327" spans="2:12">
      <c r="B327" s="108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</row>
    <row r="328" spans="2:12">
      <c r="B328" s="108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</row>
    <row r="329" spans="2:12">
      <c r="B329" s="108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</row>
    <row r="330" spans="2:12">
      <c r="B330" s="108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</row>
    <row r="331" spans="2:12">
      <c r="B331" s="108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</row>
    <row r="332" spans="2:12">
      <c r="B332" s="108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</row>
    <row r="333" spans="2:12">
      <c r="B333" s="108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</row>
    <row r="334" spans="2:12">
      <c r="B334" s="108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</row>
    <row r="335" spans="2:12">
      <c r="B335" s="108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</row>
    <row r="336" spans="2:12">
      <c r="B336" s="108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</row>
    <row r="337" spans="2:12">
      <c r="B337" s="108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</row>
    <row r="338" spans="2:12">
      <c r="B338" s="108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</row>
    <row r="339" spans="2:12">
      <c r="B339" s="108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</row>
    <row r="340" spans="2:12">
      <c r="B340" s="108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</row>
    <row r="341" spans="2:12">
      <c r="B341" s="108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</row>
    <row r="342" spans="2:12">
      <c r="B342" s="108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</row>
    <row r="343" spans="2:12">
      <c r="B343" s="108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</row>
    <row r="344" spans="2:12">
      <c r="B344" s="108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</row>
    <row r="345" spans="2:12">
      <c r="B345" s="108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</row>
    <row r="346" spans="2:12">
      <c r="B346" s="108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</row>
    <row r="347" spans="2:12">
      <c r="B347" s="108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</row>
    <row r="348" spans="2:12">
      <c r="B348" s="108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</row>
    <row r="349" spans="2:12">
      <c r="B349" s="108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</row>
    <row r="350" spans="2:12">
      <c r="B350" s="108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</row>
    <row r="351" spans="2:12">
      <c r="B351" s="108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</row>
    <row r="352" spans="2:12">
      <c r="B352" s="108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</row>
    <row r="353" spans="2:12">
      <c r="B353" s="108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</row>
    <row r="354" spans="2:12">
      <c r="B354" s="108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</row>
    <row r="355" spans="2:12">
      <c r="B355" s="108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</row>
    <row r="356" spans="2:12">
      <c r="B356" s="108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</row>
    <row r="357" spans="2:12">
      <c r="B357" s="108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</row>
    <row r="358" spans="2:12">
      <c r="B358" s="108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</row>
    <row r="359" spans="2:12">
      <c r="B359" s="108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</row>
    <row r="360" spans="2:12">
      <c r="B360" s="108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</row>
    <row r="361" spans="2:12">
      <c r="B361" s="108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</row>
    <row r="362" spans="2:12">
      <c r="B362" s="108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</row>
    <row r="363" spans="2:12">
      <c r="B363" s="108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</row>
    <row r="364" spans="2:12">
      <c r="B364" s="108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</row>
    <row r="365" spans="2:12">
      <c r="B365" s="108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</row>
    <row r="366" spans="2:12">
      <c r="B366" s="108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</row>
    <row r="367" spans="2:12">
      <c r="B367" s="108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</row>
    <row r="368" spans="2:12">
      <c r="B368" s="108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</row>
    <row r="369" spans="2:12">
      <c r="B369" s="108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</row>
    <row r="370" spans="2:12">
      <c r="B370" s="108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</row>
    <row r="371" spans="2:12">
      <c r="B371" s="108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</row>
    <row r="372" spans="2:12">
      <c r="B372" s="108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</row>
    <row r="373" spans="2:12">
      <c r="B373" s="108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</row>
    <row r="374" spans="2:12">
      <c r="B374" s="108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</row>
    <row r="375" spans="2:12">
      <c r="B375" s="108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</row>
    <row r="376" spans="2:12">
      <c r="B376" s="108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</row>
    <row r="377" spans="2:12">
      <c r="B377" s="108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</row>
    <row r="378" spans="2:12">
      <c r="B378" s="108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</row>
    <row r="379" spans="2:12">
      <c r="B379" s="108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</row>
    <row r="380" spans="2:12">
      <c r="B380" s="108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</row>
    <row r="381" spans="2:12">
      <c r="B381" s="108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</row>
    <row r="382" spans="2:12">
      <c r="B382" s="108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</row>
    <row r="383" spans="2:12">
      <c r="B383" s="108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</row>
    <row r="384" spans="2:12">
      <c r="B384" s="108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</row>
    <row r="385" spans="2:12">
      <c r="B385" s="108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</row>
    <row r="386" spans="2:12">
      <c r="B386" s="108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</row>
    <row r="387" spans="2:12">
      <c r="B387" s="108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</row>
    <row r="388" spans="2:12">
      <c r="B388" s="108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</row>
    <row r="389" spans="2:12">
      <c r="B389" s="108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</row>
    <row r="390" spans="2:12">
      <c r="B390" s="108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</row>
    <row r="391" spans="2:12">
      <c r="B391" s="108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</row>
    <row r="392" spans="2:12">
      <c r="B392" s="108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</row>
    <row r="393" spans="2:12">
      <c r="B393" s="108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</row>
    <row r="394" spans="2:12">
      <c r="B394" s="108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</row>
    <row r="395" spans="2:12">
      <c r="B395" s="108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</row>
    <row r="396" spans="2:12">
      <c r="B396" s="108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</row>
    <row r="397" spans="2:12">
      <c r="B397" s="108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</row>
    <row r="398" spans="2:12">
      <c r="B398" s="108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</row>
    <row r="399" spans="2:12">
      <c r="B399" s="108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</row>
    <row r="400" spans="2:12">
      <c r="B400" s="108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</row>
    <row r="401" spans="2:12">
      <c r="B401" s="108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</row>
    <row r="402" spans="2:12">
      <c r="B402" s="108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</row>
    <row r="403" spans="2:12">
      <c r="B403" s="108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</row>
    <row r="404" spans="2:12">
      <c r="B404" s="108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</row>
    <row r="405" spans="2:12">
      <c r="B405" s="108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</row>
    <row r="406" spans="2:12">
      <c r="B406" s="108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</row>
    <row r="407" spans="2:12">
      <c r="B407" s="108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</row>
    <row r="408" spans="2:12">
      <c r="B408" s="108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</row>
    <row r="409" spans="2:12">
      <c r="B409" s="108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</row>
    <row r="410" spans="2:12">
      <c r="B410" s="108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</row>
    <row r="411" spans="2:12">
      <c r="B411" s="108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</row>
    <row r="412" spans="2:12">
      <c r="B412" s="108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</row>
    <row r="413" spans="2:12">
      <c r="B413" s="108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</row>
    <row r="414" spans="2:12">
      <c r="B414" s="108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</row>
    <row r="415" spans="2:12">
      <c r="B415" s="108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</row>
    <row r="416" spans="2:12">
      <c r="B416" s="108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</row>
    <row r="417" spans="2:12">
      <c r="B417" s="108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</row>
    <row r="418" spans="2:12">
      <c r="B418" s="108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</row>
    <row r="419" spans="2:12">
      <c r="B419" s="108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</row>
    <row r="420" spans="2:12">
      <c r="B420" s="108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</row>
    <row r="421" spans="2:12">
      <c r="B421" s="108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</row>
    <row r="422" spans="2:12">
      <c r="B422" s="108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</row>
    <row r="423" spans="2:12">
      <c r="B423" s="108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</row>
    <row r="424" spans="2:12">
      <c r="B424" s="108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</row>
    <row r="425" spans="2:12">
      <c r="B425" s="108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</row>
    <row r="426" spans="2:12">
      <c r="B426" s="108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</row>
    <row r="427" spans="2:12">
      <c r="B427" s="108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</row>
    <row r="428" spans="2:12">
      <c r="B428" s="108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</row>
    <row r="429" spans="2:12">
      <c r="B429" s="108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</row>
    <row r="430" spans="2:12">
      <c r="B430" s="108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</row>
    <row r="431" spans="2:12">
      <c r="B431" s="108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</row>
    <row r="432" spans="2:12">
      <c r="B432" s="108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</row>
    <row r="433" spans="2:12">
      <c r="B433" s="108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</row>
    <row r="434" spans="2:12">
      <c r="B434" s="108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</row>
    <row r="435" spans="2:12">
      <c r="B435" s="108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</row>
    <row r="436" spans="2:12">
      <c r="B436" s="108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</row>
    <row r="437" spans="2:12">
      <c r="B437" s="108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</row>
    <row r="438" spans="2:12">
      <c r="B438" s="108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</row>
    <row r="439" spans="2:12">
      <c r="B439" s="108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</row>
    <row r="440" spans="2:12">
      <c r="B440" s="108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</row>
    <row r="441" spans="2:12">
      <c r="B441" s="108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</row>
    <row r="442" spans="2:12">
      <c r="B442" s="108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</row>
    <row r="443" spans="2:12">
      <c r="B443" s="108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</row>
    <row r="444" spans="2:12">
      <c r="B444" s="108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</row>
    <row r="445" spans="2:12">
      <c r="B445" s="108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</row>
    <row r="446" spans="2:12">
      <c r="B446" s="108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</row>
    <row r="447" spans="2:12">
      <c r="B447" s="108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</row>
    <row r="448" spans="2:12">
      <c r="B448" s="108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</row>
    <row r="449" spans="2:12">
      <c r="B449" s="108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</row>
    <row r="450" spans="2:12">
      <c r="B450" s="108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</row>
    <row r="451" spans="2:12">
      <c r="B451" s="108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</row>
    <row r="452" spans="2:12">
      <c r="B452" s="108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</row>
    <row r="453" spans="2:12">
      <c r="B453" s="108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</row>
    <row r="454" spans="2:12">
      <c r="B454" s="108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</row>
    <row r="455" spans="2:12">
      <c r="B455" s="108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</row>
    <row r="456" spans="2:12">
      <c r="B456" s="108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</row>
    <row r="457" spans="2:12">
      <c r="B457" s="108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</row>
    <row r="458" spans="2:12">
      <c r="B458" s="108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</row>
    <row r="459" spans="2:12">
      <c r="B459" s="108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</row>
    <row r="460" spans="2:12">
      <c r="B460" s="108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</row>
    <row r="461" spans="2:12">
      <c r="B461" s="108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</row>
    <row r="462" spans="2:12">
      <c r="B462" s="108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</row>
    <row r="463" spans="2:12">
      <c r="B463" s="108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</row>
    <row r="464" spans="2:12">
      <c r="B464" s="108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</row>
    <row r="465" spans="2:12">
      <c r="B465" s="108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</row>
    <row r="466" spans="2:12">
      <c r="B466" s="108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</row>
    <row r="467" spans="2:12">
      <c r="B467" s="108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</row>
    <row r="468" spans="2:12">
      <c r="B468" s="108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</row>
    <row r="469" spans="2:12">
      <c r="B469" s="108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</row>
    <row r="470" spans="2:12">
      <c r="B470" s="108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</row>
    <row r="471" spans="2:12">
      <c r="B471" s="108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</row>
    <row r="472" spans="2:12">
      <c r="B472" s="108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</row>
    <row r="473" spans="2:12">
      <c r="B473" s="108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</row>
    <row r="474" spans="2:12">
      <c r="B474" s="108"/>
      <c r="C474" s="108"/>
      <c r="D474" s="108"/>
      <c r="E474" s="109"/>
      <c r="F474" s="109"/>
      <c r="G474" s="109"/>
      <c r="H474" s="109"/>
      <c r="I474" s="109"/>
      <c r="J474" s="109"/>
      <c r="K474" s="109"/>
      <c r="L474" s="109"/>
    </row>
    <row r="475" spans="2:12">
      <c r="B475" s="108"/>
      <c r="C475" s="108"/>
      <c r="D475" s="108"/>
      <c r="E475" s="109"/>
      <c r="F475" s="109"/>
      <c r="G475" s="109"/>
      <c r="H475" s="109"/>
      <c r="I475" s="109"/>
      <c r="J475" s="109"/>
      <c r="K475" s="109"/>
      <c r="L475" s="109"/>
    </row>
    <row r="476" spans="2:12">
      <c r="B476" s="108"/>
      <c r="C476" s="108"/>
      <c r="D476" s="108"/>
      <c r="E476" s="109"/>
      <c r="F476" s="109"/>
      <c r="G476" s="109"/>
      <c r="H476" s="109"/>
      <c r="I476" s="109"/>
      <c r="J476" s="109"/>
      <c r="K476" s="109"/>
      <c r="L476" s="109"/>
    </row>
    <row r="477" spans="2:12">
      <c r="B477" s="108"/>
      <c r="C477" s="108"/>
      <c r="D477" s="108"/>
      <c r="E477" s="109"/>
      <c r="F477" s="109"/>
      <c r="G477" s="109"/>
      <c r="H477" s="109"/>
      <c r="I477" s="109"/>
      <c r="J477" s="109"/>
      <c r="K477" s="109"/>
      <c r="L477" s="109"/>
    </row>
    <row r="478" spans="2:12">
      <c r="B478" s="108"/>
      <c r="C478" s="108"/>
      <c r="D478" s="108"/>
      <c r="E478" s="109"/>
      <c r="F478" s="109"/>
      <c r="G478" s="109"/>
      <c r="H478" s="109"/>
      <c r="I478" s="109"/>
      <c r="J478" s="109"/>
      <c r="K478" s="109"/>
      <c r="L478" s="109"/>
    </row>
    <row r="479" spans="2:12">
      <c r="B479" s="108"/>
      <c r="C479" s="108"/>
      <c r="D479" s="108"/>
      <c r="E479" s="109"/>
      <c r="F479" s="109"/>
      <c r="G479" s="109"/>
      <c r="H479" s="109"/>
      <c r="I479" s="109"/>
      <c r="J479" s="109"/>
      <c r="K479" s="109"/>
      <c r="L479" s="109"/>
    </row>
    <row r="480" spans="2:12">
      <c r="B480" s="108"/>
      <c r="C480" s="108"/>
      <c r="D480" s="108"/>
      <c r="E480" s="109"/>
      <c r="F480" s="109"/>
      <c r="G480" s="109"/>
      <c r="H480" s="109"/>
      <c r="I480" s="109"/>
      <c r="J480" s="109"/>
      <c r="K480" s="109"/>
      <c r="L480" s="109"/>
    </row>
    <row r="481" spans="2:12">
      <c r="B481" s="108"/>
      <c r="C481" s="108"/>
      <c r="D481" s="108"/>
      <c r="E481" s="109"/>
      <c r="F481" s="109"/>
      <c r="G481" s="109"/>
      <c r="H481" s="109"/>
      <c r="I481" s="109"/>
      <c r="J481" s="109"/>
      <c r="K481" s="109"/>
      <c r="L481" s="109"/>
    </row>
    <row r="482" spans="2:12">
      <c r="B482" s="108"/>
      <c r="C482" s="108"/>
      <c r="D482" s="108"/>
      <c r="E482" s="109"/>
      <c r="F482" s="109"/>
      <c r="G482" s="109"/>
      <c r="H482" s="109"/>
      <c r="I482" s="109"/>
      <c r="J482" s="109"/>
      <c r="K482" s="109"/>
      <c r="L482" s="109"/>
    </row>
    <row r="483" spans="2:12">
      <c r="B483" s="108"/>
      <c r="C483" s="108"/>
      <c r="D483" s="108"/>
      <c r="E483" s="109"/>
      <c r="F483" s="109"/>
      <c r="G483" s="109"/>
      <c r="H483" s="109"/>
      <c r="I483" s="109"/>
      <c r="J483" s="109"/>
      <c r="K483" s="109"/>
      <c r="L483" s="109"/>
    </row>
    <row r="484" spans="2:12">
      <c r="B484" s="108"/>
      <c r="C484" s="108"/>
      <c r="D484" s="108"/>
      <c r="E484" s="109"/>
      <c r="F484" s="109"/>
      <c r="G484" s="109"/>
      <c r="H484" s="109"/>
      <c r="I484" s="109"/>
      <c r="J484" s="109"/>
      <c r="K484" s="109"/>
      <c r="L484" s="109"/>
    </row>
    <row r="485" spans="2:12">
      <c r="B485" s="108"/>
      <c r="C485" s="108"/>
      <c r="D485" s="108"/>
      <c r="E485" s="109"/>
      <c r="F485" s="109"/>
      <c r="G485" s="109"/>
      <c r="H485" s="109"/>
      <c r="I485" s="109"/>
      <c r="J485" s="109"/>
      <c r="K485" s="109"/>
      <c r="L485" s="109"/>
    </row>
    <row r="486" spans="2:12">
      <c r="B486" s="108"/>
      <c r="C486" s="108"/>
      <c r="D486" s="108"/>
      <c r="E486" s="109"/>
      <c r="F486" s="109"/>
      <c r="G486" s="109"/>
      <c r="H486" s="109"/>
      <c r="I486" s="109"/>
      <c r="J486" s="109"/>
      <c r="K486" s="109"/>
      <c r="L486" s="109"/>
    </row>
    <row r="487" spans="2:12">
      <c r="B487" s="108"/>
      <c r="C487" s="108"/>
      <c r="D487" s="108"/>
      <c r="E487" s="109"/>
      <c r="F487" s="109"/>
      <c r="G487" s="109"/>
      <c r="H487" s="109"/>
      <c r="I487" s="109"/>
      <c r="J487" s="109"/>
      <c r="K487" s="109"/>
      <c r="L487" s="109"/>
    </row>
    <row r="488" spans="2:12">
      <c r="B488" s="108"/>
      <c r="C488" s="108"/>
      <c r="D488" s="108"/>
      <c r="E488" s="109"/>
      <c r="F488" s="109"/>
      <c r="G488" s="109"/>
      <c r="H488" s="109"/>
      <c r="I488" s="109"/>
      <c r="J488" s="109"/>
      <c r="K488" s="109"/>
      <c r="L488" s="109"/>
    </row>
    <row r="489" spans="2:12">
      <c r="B489" s="108"/>
      <c r="C489" s="108"/>
      <c r="D489" s="108"/>
      <c r="E489" s="109"/>
      <c r="F489" s="109"/>
      <c r="G489" s="109"/>
      <c r="H489" s="109"/>
      <c r="I489" s="109"/>
      <c r="J489" s="109"/>
      <c r="K489" s="109"/>
      <c r="L489" s="109"/>
    </row>
    <row r="490" spans="2:12">
      <c r="B490" s="108"/>
      <c r="C490" s="108"/>
      <c r="D490" s="108"/>
      <c r="E490" s="109"/>
      <c r="F490" s="109"/>
      <c r="G490" s="109"/>
      <c r="H490" s="109"/>
      <c r="I490" s="109"/>
      <c r="J490" s="109"/>
      <c r="K490" s="109"/>
      <c r="L490" s="109"/>
    </row>
    <row r="491" spans="2:12">
      <c r="B491" s="108"/>
      <c r="C491" s="108"/>
      <c r="D491" s="108"/>
      <c r="E491" s="109"/>
      <c r="F491" s="109"/>
      <c r="G491" s="109"/>
      <c r="H491" s="109"/>
      <c r="I491" s="109"/>
      <c r="J491" s="109"/>
      <c r="K491" s="109"/>
      <c r="L491" s="109"/>
    </row>
    <row r="492" spans="2:12">
      <c r="B492" s="108"/>
      <c r="C492" s="108"/>
      <c r="D492" s="108"/>
      <c r="E492" s="109"/>
      <c r="F492" s="109"/>
      <c r="G492" s="109"/>
      <c r="H492" s="109"/>
      <c r="I492" s="109"/>
      <c r="J492" s="109"/>
      <c r="K492" s="109"/>
      <c r="L492" s="109"/>
    </row>
    <row r="493" spans="2:12">
      <c r="B493" s="108"/>
      <c r="C493" s="108"/>
      <c r="D493" s="108"/>
      <c r="E493" s="109"/>
      <c r="F493" s="109"/>
      <c r="G493" s="109"/>
      <c r="H493" s="109"/>
      <c r="I493" s="109"/>
      <c r="J493" s="109"/>
      <c r="K493" s="109"/>
      <c r="L493" s="109"/>
    </row>
    <row r="494" spans="2:12">
      <c r="B494" s="108"/>
      <c r="C494" s="108"/>
      <c r="D494" s="108"/>
      <c r="E494" s="109"/>
      <c r="F494" s="109"/>
      <c r="G494" s="109"/>
      <c r="H494" s="109"/>
      <c r="I494" s="109"/>
      <c r="J494" s="109"/>
      <c r="K494" s="109"/>
      <c r="L494" s="109"/>
    </row>
    <row r="495" spans="2:12">
      <c r="B495" s="108"/>
      <c r="C495" s="108"/>
      <c r="D495" s="108"/>
      <c r="E495" s="109"/>
      <c r="F495" s="109"/>
      <c r="G495" s="109"/>
      <c r="H495" s="109"/>
      <c r="I495" s="109"/>
      <c r="J495" s="109"/>
      <c r="K495" s="109"/>
      <c r="L495" s="109"/>
    </row>
    <row r="496" spans="2:12">
      <c r="B496" s="108"/>
      <c r="C496" s="108"/>
      <c r="D496" s="108"/>
      <c r="E496" s="109"/>
      <c r="F496" s="109"/>
      <c r="G496" s="109"/>
      <c r="H496" s="109"/>
      <c r="I496" s="109"/>
      <c r="J496" s="109"/>
      <c r="K496" s="109"/>
      <c r="L496" s="109"/>
    </row>
    <row r="497" spans="2:12">
      <c r="B497" s="108"/>
      <c r="C497" s="108"/>
      <c r="D497" s="108"/>
      <c r="E497" s="109"/>
      <c r="F497" s="109"/>
      <c r="G497" s="109"/>
      <c r="H497" s="109"/>
      <c r="I497" s="109"/>
      <c r="J497" s="109"/>
      <c r="K497" s="109"/>
      <c r="L497" s="109"/>
    </row>
    <row r="498" spans="2:12">
      <c r="B498" s="108"/>
      <c r="C498" s="108"/>
      <c r="D498" s="108"/>
      <c r="E498" s="109"/>
      <c r="F498" s="109"/>
      <c r="G498" s="109"/>
      <c r="H498" s="109"/>
      <c r="I498" s="109"/>
      <c r="J498" s="109"/>
      <c r="K498" s="109"/>
      <c r="L498" s="109"/>
    </row>
    <row r="499" spans="2:12">
      <c r="B499" s="108"/>
      <c r="C499" s="108"/>
      <c r="D499" s="108"/>
      <c r="E499" s="109"/>
      <c r="F499" s="109"/>
      <c r="G499" s="109"/>
      <c r="H499" s="109"/>
      <c r="I499" s="109"/>
      <c r="J499" s="109"/>
      <c r="K499" s="109"/>
      <c r="L499" s="109"/>
    </row>
    <row r="500" spans="2:12">
      <c r="B500" s="108"/>
      <c r="C500" s="108"/>
      <c r="D500" s="108"/>
      <c r="E500" s="109"/>
      <c r="F500" s="109"/>
      <c r="G500" s="109"/>
      <c r="H500" s="109"/>
      <c r="I500" s="109"/>
      <c r="J500" s="109"/>
      <c r="K500" s="109"/>
      <c r="L500" s="109"/>
    </row>
    <row r="501" spans="2:12">
      <c r="B501" s="108"/>
      <c r="C501" s="108"/>
      <c r="D501" s="108"/>
      <c r="E501" s="109"/>
      <c r="F501" s="109"/>
      <c r="G501" s="109"/>
      <c r="H501" s="109"/>
      <c r="I501" s="109"/>
      <c r="J501" s="109"/>
      <c r="K501" s="109"/>
      <c r="L501" s="109"/>
    </row>
    <row r="502" spans="2:12">
      <c r="B502" s="108"/>
      <c r="C502" s="108"/>
      <c r="D502" s="108"/>
      <c r="E502" s="109"/>
      <c r="F502" s="109"/>
      <c r="G502" s="109"/>
      <c r="H502" s="109"/>
      <c r="I502" s="109"/>
      <c r="J502" s="109"/>
      <c r="K502" s="109"/>
      <c r="L502" s="109"/>
    </row>
    <row r="503" spans="2:12">
      <c r="B503" s="108"/>
      <c r="C503" s="108"/>
      <c r="D503" s="108"/>
      <c r="E503" s="109"/>
      <c r="F503" s="109"/>
      <c r="G503" s="109"/>
      <c r="H503" s="109"/>
      <c r="I503" s="109"/>
      <c r="J503" s="109"/>
      <c r="K503" s="109"/>
      <c r="L503" s="109"/>
    </row>
    <row r="504" spans="2:12">
      <c r="B504" s="108"/>
      <c r="C504" s="108"/>
      <c r="D504" s="108"/>
      <c r="E504" s="109"/>
      <c r="F504" s="109"/>
      <c r="G504" s="109"/>
      <c r="H504" s="109"/>
      <c r="I504" s="109"/>
      <c r="J504" s="109"/>
      <c r="K504" s="109"/>
      <c r="L504" s="109"/>
    </row>
    <row r="505" spans="2:12">
      <c r="B505" s="108"/>
      <c r="C505" s="108"/>
      <c r="D505" s="108"/>
      <c r="E505" s="109"/>
      <c r="F505" s="109"/>
      <c r="G505" s="109"/>
      <c r="H505" s="109"/>
      <c r="I505" s="109"/>
      <c r="J505" s="109"/>
      <c r="K505" s="109"/>
      <c r="L505" s="109"/>
    </row>
    <row r="506" spans="2:12">
      <c r="B506" s="108"/>
      <c r="C506" s="108"/>
      <c r="D506" s="108"/>
      <c r="E506" s="109"/>
      <c r="F506" s="109"/>
      <c r="G506" s="109"/>
      <c r="H506" s="109"/>
      <c r="I506" s="109"/>
      <c r="J506" s="109"/>
      <c r="K506" s="109"/>
      <c r="L506" s="109"/>
    </row>
    <row r="507" spans="2:12">
      <c r="B507" s="108"/>
      <c r="C507" s="108"/>
      <c r="D507" s="108"/>
      <c r="E507" s="109"/>
      <c r="F507" s="109"/>
      <c r="G507" s="109"/>
      <c r="H507" s="109"/>
      <c r="I507" s="109"/>
      <c r="J507" s="109"/>
      <c r="K507" s="109"/>
      <c r="L507" s="109"/>
    </row>
    <row r="508" spans="2:12">
      <c r="B508" s="108"/>
      <c r="C508" s="108"/>
      <c r="D508" s="108"/>
      <c r="E508" s="109"/>
      <c r="F508" s="109"/>
      <c r="G508" s="109"/>
      <c r="H508" s="109"/>
      <c r="I508" s="109"/>
      <c r="J508" s="109"/>
      <c r="K508" s="109"/>
      <c r="L508" s="109"/>
    </row>
    <row r="509" spans="2:12">
      <c r="B509" s="108"/>
      <c r="C509" s="108"/>
      <c r="D509" s="108"/>
      <c r="E509" s="109"/>
      <c r="F509" s="109"/>
      <c r="G509" s="109"/>
      <c r="H509" s="109"/>
      <c r="I509" s="109"/>
      <c r="J509" s="109"/>
      <c r="K509" s="109"/>
      <c r="L509" s="109"/>
    </row>
    <row r="510" spans="2:12">
      <c r="B510" s="108"/>
      <c r="C510" s="108"/>
      <c r="D510" s="108"/>
      <c r="E510" s="109"/>
      <c r="F510" s="109"/>
      <c r="G510" s="109"/>
      <c r="H510" s="109"/>
      <c r="I510" s="109"/>
      <c r="J510" s="109"/>
      <c r="K510" s="109"/>
      <c r="L510" s="109"/>
    </row>
    <row r="511" spans="2:12">
      <c r="B511" s="108"/>
      <c r="C511" s="108"/>
      <c r="D511" s="108"/>
      <c r="E511" s="109"/>
      <c r="F511" s="109"/>
      <c r="G511" s="109"/>
      <c r="H511" s="109"/>
      <c r="I511" s="109"/>
      <c r="J511" s="109"/>
      <c r="K511" s="109"/>
      <c r="L511" s="109"/>
    </row>
    <row r="512" spans="2:12">
      <c r="B512" s="108"/>
      <c r="C512" s="108"/>
      <c r="D512" s="108"/>
      <c r="E512" s="109"/>
      <c r="F512" s="109"/>
      <c r="G512" s="109"/>
      <c r="H512" s="109"/>
      <c r="I512" s="109"/>
      <c r="J512" s="109"/>
      <c r="K512" s="109"/>
      <c r="L512" s="109"/>
    </row>
    <row r="513" spans="2:12">
      <c r="B513" s="108"/>
      <c r="C513" s="108"/>
      <c r="D513" s="108"/>
      <c r="E513" s="109"/>
      <c r="F513" s="109"/>
      <c r="G513" s="109"/>
      <c r="H513" s="109"/>
      <c r="I513" s="109"/>
      <c r="J513" s="109"/>
      <c r="K513" s="109"/>
      <c r="L513" s="109"/>
    </row>
    <row r="514" spans="2:12">
      <c r="B514" s="108"/>
      <c r="C514" s="108"/>
      <c r="D514" s="108"/>
      <c r="E514" s="109"/>
      <c r="F514" s="109"/>
      <c r="G514" s="109"/>
      <c r="H514" s="109"/>
      <c r="I514" s="109"/>
      <c r="J514" s="109"/>
      <c r="K514" s="109"/>
      <c r="L514" s="109"/>
    </row>
    <row r="515" spans="2:12">
      <c r="B515" s="108"/>
      <c r="C515" s="108"/>
      <c r="D515" s="108"/>
      <c r="E515" s="109"/>
      <c r="F515" s="109"/>
      <c r="G515" s="109"/>
      <c r="H515" s="109"/>
      <c r="I515" s="109"/>
      <c r="J515" s="109"/>
      <c r="K515" s="109"/>
      <c r="L515" s="109"/>
    </row>
    <row r="516" spans="2:12">
      <c r="B516" s="108"/>
      <c r="C516" s="108"/>
      <c r="D516" s="108"/>
      <c r="E516" s="109"/>
      <c r="F516" s="109"/>
      <c r="G516" s="109"/>
      <c r="H516" s="109"/>
      <c r="I516" s="109"/>
      <c r="J516" s="109"/>
      <c r="K516" s="109"/>
      <c r="L516" s="109"/>
    </row>
    <row r="517" spans="2:12">
      <c r="B517" s="108"/>
      <c r="C517" s="108"/>
      <c r="D517" s="108"/>
      <c r="E517" s="109"/>
      <c r="F517" s="109"/>
      <c r="G517" s="109"/>
      <c r="H517" s="109"/>
      <c r="I517" s="109"/>
      <c r="J517" s="109"/>
      <c r="K517" s="109"/>
      <c r="L517" s="109"/>
    </row>
    <row r="518" spans="2:12">
      <c r="B518" s="108"/>
      <c r="C518" s="108"/>
      <c r="D518" s="108"/>
      <c r="E518" s="109"/>
      <c r="F518" s="109"/>
      <c r="G518" s="109"/>
      <c r="H518" s="109"/>
      <c r="I518" s="109"/>
      <c r="J518" s="109"/>
      <c r="K518" s="109"/>
      <c r="L518" s="109"/>
    </row>
    <row r="519" spans="2:12">
      <c r="B519" s="108"/>
      <c r="C519" s="108"/>
      <c r="D519" s="108"/>
      <c r="E519" s="109"/>
      <c r="F519" s="109"/>
      <c r="G519" s="109"/>
      <c r="H519" s="109"/>
      <c r="I519" s="109"/>
      <c r="J519" s="109"/>
      <c r="K519" s="109"/>
      <c r="L519" s="109"/>
    </row>
    <row r="520" spans="2:12">
      <c r="B520" s="108"/>
      <c r="C520" s="108"/>
      <c r="D520" s="108"/>
      <c r="E520" s="109"/>
      <c r="F520" s="109"/>
      <c r="G520" s="109"/>
      <c r="H520" s="109"/>
      <c r="I520" s="109"/>
      <c r="J520" s="109"/>
      <c r="K520" s="109"/>
      <c r="L520" s="109"/>
    </row>
    <row r="521" spans="2:12">
      <c r="B521" s="108"/>
      <c r="C521" s="108"/>
      <c r="D521" s="108"/>
      <c r="E521" s="109"/>
      <c r="F521" s="109"/>
      <c r="G521" s="109"/>
      <c r="H521" s="109"/>
      <c r="I521" s="109"/>
      <c r="J521" s="109"/>
      <c r="K521" s="109"/>
      <c r="L521" s="109"/>
    </row>
    <row r="522" spans="2:12">
      <c r="B522" s="108"/>
      <c r="C522" s="108"/>
      <c r="D522" s="108"/>
      <c r="E522" s="109"/>
      <c r="F522" s="109"/>
      <c r="G522" s="109"/>
      <c r="H522" s="109"/>
      <c r="I522" s="109"/>
      <c r="J522" s="109"/>
      <c r="K522" s="109"/>
      <c r="L522" s="109"/>
    </row>
    <row r="523" spans="2:12">
      <c r="B523" s="108"/>
      <c r="C523" s="108"/>
      <c r="D523" s="108"/>
      <c r="E523" s="109"/>
      <c r="F523" s="109"/>
      <c r="G523" s="109"/>
      <c r="H523" s="109"/>
      <c r="I523" s="109"/>
      <c r="J523" s="109"/>
      <c r="K523" s="109"/>
      <c r="L523" s="109"/>
    </row>
    <row r="524" spans="2:12">
      <c r="B524" s="108"/>
      <c r="C524" s="108"/>
      <c r="D524" s="108"/>
      <c r="E524" s="109"/>
      <c r="F524" s="109"/>
      <c r="G524" s="109"/>
      <c r="H524" s="109"/>
      <c r="I524" s="109"/>
      <c r="J524" s="109"/>
      <c r="K524" s="109"/>
      <c r="L524" s="109"/>
    </row>
    <row r="525" spans="2:12">
      <c r="B525" s="108"/>
      <c r="C525" s="108"/>
      <c r="D525" s="108"/>
      <c r="E525" s="109"/>
      <c r="F525" s="109"/>
      <c r="G525" s="109"/>
      <c r="H525" s="109"/>
      <c r="I525" s="109"/>
      <c r="J525" s="109"/>
      <c r="K525" s="109"/>
      <c r="L525" s="109"/>
    </row>
    <row r="526" spans="2:12">
      <c r="B526" s="108"/>
      <c r="C526" s="108"/>
      <c r="D526" s="108"/>
      <c r="E526" s="109"/>
      <c r="F526" s="109"/>
      <c r="G526" s="109"/>
      <c r="H526" s="109"/>
      <c r="I526" s="109"/>
      <c r="J526" s="109"/>
      <c r="K526" s="109"/>
      <c r="L526" s="109"/>
    </row>
    <row r="527" spans="2:12">
      <c r="B527" s="108"/>
      <c r="C527" s="108"/>
      <c r="D527" s="108"/>
      <c r="E527" s="109"/>
      <c r="F527" s="109"/>
      <c r="G527" s="109"/>
      <c r="H527" s="109"/>
      <c r="I527" s="109"/>
      <c r="J527" s="109"/>
      <c r="K527" s="109"/>
      <c r="L527" s="109"/>
    </row>
    <row r="528" spans="2:12">
      <c r="B528" s="108"/>
      <c r="C528" s="108"/>
      <c r="D528" s="108"/>
      <c r="E528" s="109"/>
      <c r="F528" s="109"/>
      <c r="G528" s="109"/>
      <c r="H528" s="109"/>
      <c r="I528" s="109"/>
      <c r="J528" s="109"/>
      <c r="K528" s="109"/>
      <c r="L528" s="109"/>
    </row>
    <row r="529" spans="2:12">
      <c r="B529" s="108"/>
      <c r="C529" s="108"/>
      <c r="D529" s="108"/>
      <c r="E529" s="109"/>
      <c r="F529" s="109"/>
      <c r="G529" s="109"/>
      <c r="H529" s="109"/>
      <c r="I529" s="109"/>
      <c r="J529" s="109"/>
      <c r="K529" s="109"/>
      <c r="L529" s="109"/>
    </row>
    <row r="530" spans="2:12">
      <c r="B530" s="108"/>
      <c r="C530" s="108"/>
      <c r="D530" s="108"/>
      <c r="E530" s="109"/>
      <c r="F530" s="109"/>
      <c r="G530" s="109"/>
      <c r="H530" s="109"/>
      <c r="I530" s="109"/>
      <c r="J530" s="109"/>
      <c r="K530" s="109"/>
      <c r="L530" s="109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K109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49.28515625" style="2" bestFit="1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6.85546875" style="1" bestFit="1" customWidth="1"/>
    <col min="9" max="9" width="9.71093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135</v>
      </c>
      <c r="C1" s="67" t="s" vm="1">
        <v>209</v>
      </c>
    </row>
    <row r="2" spans="2:11">
      <c r="B2" s="46" t="s">
        <v>134</v>
      </c>
      <c r="C2" s="67" t="s">
        <v>210</v>
      </c>
    </row>
    <row r="3" spans="2:11">
      <c r="B3" s="46" t="s">
        <v>136</v>
      </c>
      <c r="C3" s="67" t="s">
        <v>211</v>
      </c>
    </row>
    <row r="4" spans="2:11">
      <c r="B4" s="46" t="s">
        <v>137</v>
      </c>
      <c r="C4" s="67">
        <v>2144</v>
      </c>
    </row>
    <row r="6" spans="2:11" ht="26.25" customHeight="1">
      <c r="B6" s="145" t="s">
        <v>161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11" ht="26.25" customHeight="1">
      <c r="B7" s="145" t="s">
        <v>94</v>
      </c>
      <c r="C7" s="146"/>
      <c r="D7" s="146"/>
      <c r="E7" s="146"/>
      <c r="F7" s="146"/>
      <c r="G7" s="146"/>
      <c r="H7" s="146"/>
      <c r="I7" s="146"/>
      <c r="J7" s="146"/>
      <c r="K7" s="147"/>
    </row>
    <row r="8" spans="2:11" s="3" customFormat="1" ht="63">
      <c r="B8" s="21" t="s">
        <v>109</v>
      </c>
      <c r="C8" s="29" t="s">
        <v>43</v>
      </c>
      <c r="D8" s="29" t="s">
        <v>61</v>
      </c>
      <c r="E8" s="29" t="s">
        <v>96</v>
      </c>
      <c r="F8" s="29" t="s">
        <v>97</v>
      </c>
      <c r="G8" s="29" t="s">
        <v>187</v>
      </c>
      <c r="H8" s="29" t="s">
        <v>186</v>
      </c>
      <c r="I8" s="29" t="s">
        <v>104</v>
      </c>
      <c r="J8" s="29" t="s">
        <v>138</v>
      </c>
      <c r="K8" s="30" t="s">
        <v>140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194</v>
      </c>
      <c r="H9" s="15"/>
      <c r="I9" s="15" t="s">
        <v>190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8" t="s">
        <v>46</v>
      </c>
      <c r="C11" s="69"/>
      <c r="D11" s="69"/>
      <c r="E11" s="69"/>
      <c r="F11" s="69"/>
      <c r="G11" s="76"/>
      <c r="H11" s="78"/>
      <c r="I11" s="76">
        <v>-1231.2438541900001</v>
      </c>
      <c r="J11" s="77">
        <f>IFERROR(I11/$I$11,0)</f>
        <v>1</v>
      </c>
      <c r="K11" s="77">
        <f>I11/'סכום נכסי הקרן'!$C$42</f>
        <v>-4.7503056584309693E-3</v>
      </c>
    </row>
    <row r="12" spans="2:11" ht="19.5" customHeight="1">
      <c r="B12" s="70" t="s">
        <v>33</v>
      </c>
      <c r="C12" s="71"/>
      <c r="D12" s="71"/>
      <c r="E12" s="71"/>
      <c r="F12" s="71"/>
      <c r="G12" s="79"/>
      <c r="H12" s="81"/>
      <c r="I12" s="79">
        <v>-1241.1371440390001</v>
      </c>
      <c r="J12" s="80">
        <f t="shared" ref="J12:J75" si="0">IFERROR(I12/$I$11,0)</f>
        <v>1.0080351993760883</v>
      </c>
      <c r="K12" s="80">
        <f>I12/'סכום נכסי הקרן'!$C$42</f>
        <v>-4.7884753114938224E-3</v>
      </c>
    </row>
    <row r="13" spans="2:11">
      <c r="B13" s="88" t="s">
        <v>1101</v>
      </c>
      <c r="C13" s="71"/>
      <c r="D13" s="71"/>
      <c r="E13" s="71"/>
      <c r="F13" s="71"/>
      <c r="G13" s="79"/>
      <c r="H13" s="81"/>
      <c r="I13" s="79">
        <v>-1241.057209588</v>
      </c>
      <c r="J13" s="80">
        <f t="shared" si="0"/>
        <v>1.0079702776705073</v>
      </c>
      <c r="K13" s="80">
        <f>I13/'סכום נכסי הקרן'!$C$42</f>
        <v>-4.788166913548446E-3</v>
      </c>
    </row>
    <row r="14" spans="2:11">
      <c r="B14" s="75" t="s">
        <v>1102</v>
      </c>
      <c r="C14" s="99" t="s">
        <v>1103</v>
      </c>
      <c r="D14" s="85" t="s">
        <v>513</v>
      </c>
      <c r="E14" s="85" t="s">
        <v>121</v>
      </c>
      <c r="F14" s="92">
        <v>44655</v>
      </c>
      <c r="G14" s="82">
        <v>10880217</v>
      </c>
      <c r="H14" s="84">
        <v>-10.88087</v>
      </c>
      <c r="I14" s="82">
        <v>-1183.8622499999999</v>
      </c>
      <c r="J14" s="83">
        <f t="shared" si="0"/>
        <v>0.96151728674319259</v>
      </c>
      <c r="K14" s="83">
        <f>I14/'סכום נכסי הקרן'!$C$42</f>
        <v>-4.5675010078953804E-3</v>
      </c>
    </row>
    <row r="15" spans="2:11">
      <c r="B15" s="75" t="s">
        <v>1104</v>
      </c>
      <c r="C15" s="99" t="s">
        <v>1105</v>
      </c>
      <c r="D15" s="85" t="s">
        <v>513</v>
      </c>
      <c r="E15" s="85" t="s">
        <v>121</v>
      </c>
      <c r="F15" s="92">
        <v>44657</v>
      </c>
      <c r="G15" s="82">
        <v>183843.88991999999</v>
      </c>
      <c r="H15" s="84">
        <v>-10.623476999999999</v>
      </c>
      <c r="I15" s="82">
        <v>-19.530613503000001</v>
      </c>
      <c r="J15" s="83">
        <f t="shared" si="0"/>
        <v>1.5862506388589149E-2</v>
      </c>
      <c r="K15" s="83">
        <f>I15/'סכום נכסי הקרן'!$C$42</f>
        <v>-7.5351753854612432E-5</v>
      </c>
    </row>
    <row r="16" spans="2:11" s="6" customFormat="1">
      <c r="B16" s="75" t="s">
        <v>1106</v>
      </c>
      <c r="C16" s="99" t="s">
        <v>1107</v>
      </c>
      <c r="D16" s="85" t="s">
        <v>513</v>
      </c>
      <c r="E16" s="85" t="s">
        <v>121</v>
      </c>
      <c r="F16" s="92">
        <v>44658</v>
      </c>
      <c r="G16" s="82">
        <v>153713.91907199999</v>
      </c>
      <c r="H16" s="84">
        <v>-10.251533999999999</v>
      </c>
      <c r="I16" s="82">
        <v>-15.758033962999999</v>
      </c>
      <c r="J16" s="83">
        <f t="shared" si="0"/>
        <v>1.2798467102495107E-2</v>
      </c>
      <c r="K16" s="83">
        <f>I16/'סכום נכסי הקרן'!$C$42</f>
        <v>-6.0796630696225123E-5</v>
      </c>
    </row>
    <row r="17" spans="2:11" s="6" customFormat="1">
      <c r="B17" s="75" t="s">
        <v>1108</v>
      </c>
      <c r="C17" s="99" t="s">
        <v>1109</v>
      </c>
      <c r="D17" s="85" t="s">
        <v>513</v>
      </c>
      <c r="E17" s="85" t="s">
        <v>121</v>
      </c>
      <c r="F17" s="92">
        <v>44678</v>
      </c>
      <c r="G17" s="82">
        <v>169001.75888000001</v>
      </c>
      <c r="H17" s="84">
        <v>-8.056476</v>
      </c>
      <c r="I17" s="82">
        <v>-13.615585551000001</v>
      </c>
      <c r="J17" s="83">
        <f t="shared" si="0"/>
        <v>1.1058398792948535E-2</v>
      </c>
      <c r="K17" s="83">
        <f>I17/'סכום נכסי הקרן'!$C$42</f>
        <v>-5.2530774359329636E-5</v>
      </c>
    </row>
    <row r="18" spans="2:11" s="6" customFormat="1">
      <c r="B18" s="75" t="s">
        <v>1110</v>
      </c>
      <c r="C18" s="99" t="s">
        <v>1111</v>
      </c>
      <c r="D18" s="85" t="s">
        <v>513</v>
      </c>
      <c r="E18" s="85" t="s">
        <v>121</v>
      </c>
      <c r="F18" s="92">
        <v>44678</v>
      </c>
      <c r="G18" s="82">
        <v>147899.25779999999</v>
      </c>
      <c r="H18" s="84">
        <v>-8.0398770000000006</v>
      </c>
      <c r="I18" s="82">
        <v>-11.890918577000001</v>
      </c>
      <c r="J18" s="83">
        <f t="shared" si="0"/>
        <v>9.6576470506102088E-3</v>
      </c>
      <c r="K18" s="83">
        <f>I18/'סכום נכסי הקרן'!$C$42</f>
        <v>-4.5876775431642839E-5</v>
      </c>
    </row>
    <row r="19" spans="2:11">
      <c r="B19" s="75" t="s">
        <v>1112</v>
      </c>
      <c r="C19" s="99" t="s">
        <v>1113</v>
      </c>
      <c r="D19" s="85" t="s">
        <v>513</v>
      </c>
      <c r="E19" s="85" t="s">
        <v>121</v>
      </c>
      <c r="F19" s="92">
        <v>44679</v>
      </c>
      <c r="G19" s="82">
        <v>177014.78315999999</v>
      </c>
      <c r="H19" s="84">
        <v>-7.671678</v>
      </c>
      <c r="I19" s="82">
        <v>-13.580003988</v>
      </c>
      <c r="J19" s="83">
        <f t="shared" si="0"/>
        <v>1.1029499917328638E-2</v>
      </c>
      <c r="K19" s="83">
        <f>I19/'סכום נכסי הקרן'!$C$42</f>
        <v>-5.239349586695014E-5</v>
      </c>
    </row>
    <row r="20" spans="2:11">
      <c r="B20" s="75" t="s">
        <v>1114</v>
      </c>
      <c r="C20" s="99" t="s">
        <v>1115</v>
      </c>
      <c r="D20" s="85" t="s">
        <v>513</v>
      </c>
      <c r="E20" s="85" t="s">
        <v>121</v>
      </c>
      <c r="F20" s="92">
        <v>44714</v>
      </c>
      <c r="G20" s="82">
        <v>158126.943264</v>
      </c>
      <c r="H20" s="84">
        <v>-7.0152460000000003</v>
      </c>
      <c r="I20" s="82">
        <v>-11.092993859000002</v>
      </c>
      <c r="J20" s="83">
        <f t="shared" si="0"/>
        <v>9.0095831311156182E-3</v>
      </c>
      <c r="K20" s="83">
        <f>I20/'סכום נכסי הקרן'!$C$42</f>
        <v>-4.2798273727842726E-5</v>
      </c>
    </row>
    <row r="21" spans="2:11">
      <c r="B21" s="75" t="s">
        <v>1116</v>
      </c>
      <c r="C21" s="99" t="s">
        <v>1117</v>
      </c>
      <c r="D21" s="85" t="s">
        <v>513</v>
      </c>
      <c r="E21" s="85" t="s">
        <v>121</v>
      </c>
      <c r="F21" s="92">
        <v>44713</v>
      </c>
      <c r="G21" s="82">
        <v>179114.86151999998</v>
      </c>
      <c r="H21" s="84">
        <v>-6.950691</v>
      </c>
      <c r="I21" s="82">
        <v>-12.449720594999999</v>
      </c>
      <c r="J21" s="83">
        <f t="shared" si="0"/>
        <v>1.0111498670740827E-2</v>
      </c>
      <c r="K21" s="83">
        <f>I21/'סכום נכסי הקרן'!$C$42</f>
        <v>-4.8032709350837377E-5</v>
      </c>
    </row>
    <row r="22" spans="2:11">
      <c r="B22" s="75" t="s">
        <v>1118</v>
      </c>
      <c r="C22" s="99" t="s">
        <v>1119</v>
      </c>
      <c r="D22" s="85" t="s">
        <v>513</v>
      </c>
      <c r="E22" s="85" t="s">
        <v>121</v>
      </c>
      <c r="F22" s="92">
        <v>44721</v>
      </c>
      <c r="G22" s="82">
        <v>151559.42851699999</v>
      </c>
      <c r="H22" s="84">
        <v>-6.8293990000000004</v>
      </c>
      <c r="I22" s="82">
        <v>-10.350598457</v>
      </c>
      <c r="J22" s="83">
        <f t="shared" si="0"/>
        <v>8.4066193888207158E-3</v>
      </c>
      <c r="K22" s="83">
        <f>I22/'סכום נכסי הקרן'!$C$42</f>
        <v>-3.9934011650990544E-5</v>
      </c>
    </row>
    <row r="23" spans="2:11">
      <c r="B23" s="75" t="s">
        <v>1118</v>
      </c>
      <c r="C23" s="99" t="s">
        <v>1120</v>
      </c>
      <c r="D23" s="85" t="s">
        <v>513</v>
      </c>
      <c r="E23" s="85" t="s">
        <v>121</v>
      </c>
      <c r="F23" s="92">
        <v>44721</v>
      </c>
      <c r="G23" s="82">
        <v>197977.85250000001</v>
      </c>
      <c r="H23" s="84">
        <v>-6.8293990000000004</v>
      </c>
      <c r="I23" s="82">
        <v>-13.520697953000001</v>
      </c>
      <c r="J23" s="83">
        <f t="shared" si="0"/>
        <v>1.0981332338828103E-2</v>
      </c>
      <c r="K23" s="83">
        <f>I23/'סכום נכסי הקרן'!$C$42</f>
        <v>-5.2164685146246125E-5</v>
      </c>
    </row>
    <row r="24" spans="2:11">
      <c r="B24" s="75" t="s">
        <v>1121</v>
      </c>
      <c r="C24" s="99" t="s">
        <v>1122</v>
      </c>
      <c r="D24" s="85" t="s">
        <v>513</v>
      </c>
      <c r="E24" s="85" t="s">
        <v>121</v>
      </c>
      <c r="F24" s="92">
        <v>44714</v>
      </c>
      <c r="G24" s="82">
        <v>42724.288559999994</v>
      </c>
      <c r="H24" s="84">
        <v>-6.7290910000000004</v>
      </c>
      <c r="I24" s="82">
        <v>-2.8749564540000008</v>
      </c>
      <c r="J24" s="83">
        <f t="shared" si="0"/>
        <v>2.3350016686104411E-3</v>
      </c>
      <c r="K24" s="83">
        <f>I24/'סכום נכסי הקרן'!$C$42</f>
        <v>-1.1091971638845934E-5</v>
      </c>
    </row>
    <row r="25" spans="2:11">
      <c r="B25" s="75" t="s">
        <v>1123</v>
      </c>
      <c r="C25" s="99" t="s">
        <v>1124</v>
      </c>
      <c r="D25" s="85" t="s">
        <v>513</v>
      </c>
      <c r="E25" s="85" t="s">
        <v>121</v>
      </c>
      <c r="F25" s="92">
        <v>44817</v>
      </c>
      <c r="G25" s="82">
        <v>244194.4296</v>
      </c>
      <c r="H25" s="84">
        <v>-5.5235450000000004</v>
      </c>
      <c r="I25" s="82">
        <v>-13.488190316000001</v>
      </c>
      <c r="J25" s="83">
        <f t="shared" si="0"/>
        <v>1.0954930065314717E-2</v>
      </c>
      <c r="K25" s="83">
        <f>I25/'סכום נכסי הקרן'!$C$42</f>
        <v>-5.2039266276980047E-5</v>
      </c>
    </row>
    <row r="26" spans="2:11">
      <c r="B26" s="75" t="s">
        <v>1125</v>
      </c>
      <c r="C26" s="99" t="s">
        <v>1126</v>
      </c>
      <c r="D26" s="85" t="s">
        <v>513</v>
      </c>
      <c r="E26" s="85" t="s">
        <v>121</v>
      </c>
      <c r="F26" s="92">
        <v>44804</v>
      </c>
      <c r="G26" s="82">
        <v>184440.14355199999</v>
      </c>
      <c r="H26" s="84">
        <v>-6.0692729999999999</v>
      </c>
      <c r="I26" s="82">
        <v>-11.194175111</v>
      </c>
      <c r="J26" s="83">
        <f t="shared" si="0"/>
        <v>9.0917612079081805E-3</v>
      </c>
      <c r="K26" s="83">
        <f>I26/'סכום נכסי הקרן'!$C$42</f>
        <v>-4.3188644711029416E-5</v>
      </c>
    </row>
    <row r="27" spans="2:11">
      <c r="B27" s="75" t="s">
        <v>1127</v>
      </c>
      <c r="C27" s="99" t="s">
        <v>1128</v>
      </c>
      <c r="D27" s="85" t="s">
        <v>513</v>
      </c>
      <c r="E27" s="85" t="s">
        <v>121</v>
      </c>
      <c r="F27" s="92">
        <v>44684</v>
      </c>
      <c r="G27" s="82">
        <v>159485.53804799999</v>
      </c>
      <c r="H27" s="84">
        <v>-6.2531160000000003</v>
      </c>
      <c r="I27" s="82">
        <v>-9.9728152609999992</v>
      </c>
      <c r="J27" s="83">
        <f t="shared" si="0"/>
        <v>8.0997888655946447E-3</v>
      </c>
      <c r="K27" s="83">
        <f>I27/'סכום נכסי הקרן'!$C$42</f>
        <v>-3.8476472880330402E-5</v>
      </c>
    </row>
    <row r="28" spans="2:11">
      <c r="B28" s="75" t="s">
        <v>1129</v>
      </c>
      <c r="C28" s="99" t="s">
        <v>1130</v>
      </c>
      <c r="D28" s="85" t="s">
        <v>513</v>
      </c>
      <c r="E28" s="85" t="s">
        <v>121</v>
      </c>
      <c r="F28" s="92">
        <v>44816</v>
      </c>
      <c r="G28" s="82">
        <v>129535.99248</v>
      </c>
      <c r="H28" s="84">
        <v>-4.6986470000000002</v>
      </c>
      <c r="I28" s="82">
        <v>-6.0864390549999996</v>
      </c>
      <c r="J28" s="83">
        <f t="shared" si="0"/>
        <v>4.9433254300417142E-3</v>
      </c>
      <c r="K28" s="83">
        <f>I28/'סכום נכסי הקרן'!$C$42</f>
        <v>-2.3482306761792857E-5</v>
      </c>
    </row>
    <row r="29" spans="2:11">
      <c r="B29" s="75" t="s">
        <v>1131</v>
      </c>
      <c r="C29" s="99" t="s">
        <v>1132</v>
      </c>
      <c r="D29" s="85" t="s">
        <v>513</v>
      </c>
      <c r="E29" s="85" t="s">
        <v>121</v>
      </c>
      <c r="F29" s="92">
        <v>44816</v>
      </c>
      <c r="G29" s="82">
        <v>120936.609696</v>
      </c>
      <c r="H29" s="84">
        <v>-4.6671779999999998</v>
      </c>
      <c r="I29" s="82">
        <v>-5.644326403</v>
      </c>
      <c r="J29" s="83">
        <f t="shared" si="0"/>
        <v>4.5842473721123588E-3</v>
      </c>
      <c r="K29" s="83">
        <f>I29/'סכום נכסי הקרן'!$C$42</f>
        <v>-2.1776576231392639E-5</v>
      </c>
    </row>
    <row r="30" spans="2:11">
      <c r="B30" s="75" t="s">
        <v>1133</v>
      </c>
      <c r="C30" s="99" t="s">
        <v>1134</v>
      </c>
      <c r="D30" s="85" t="s">
        <v>513</v>
      </c>
      <c r="E30" s="85" t="s">
        <v>121</v>
      </c>
      <c r="F30" s="92">
        <v>44805</v>
      </c>
      <c r="G30" s="82">
        <v>172766.58528</v>
      </c>
      <c r="H30" s="84">
        <v>-5.3288140000000004</v>
      </c>
      <c r="I30" s="82">
        <v>-9.206409528</v>
      </c>
      <c r="J30" s="83">
        <f t="shared" si="0"/>
        <v>7.4773242495140262E-3</v>
      </c>
      <c r="K30" s="83">
        <f>I30/'סכום נכסי הקרן'!$C$42</f>
        <v>-3.5519575692389583E-5</v>
      </c>
    </row>
    <row r="31" spans="2:11">
      <c r="B31" s="75" t="s">
        <v>1135</v>
      </c>
      <c r="C31" s="99" t="s">
        <v>1136</v>
      </c>
      <c r="D31" s="85" t="s">
        <v>513</v>
      </c>
      <c r="E31" s="85" t="s">
        <v>121</v>
      </c>
      <c r="F31" s="92">
        <v>44805</v>
      </c>
      <c r="G31" s="82">
        <v>151202.56841199999</v>
      </c>
      <c r="H31" s="84">
        <v>-5.3066570000000004</v>
      </c>
      <c r="I31" s="82">
        <v>-8.0238020510000005</v>
      </c>
      <c r="J31" s="83">
        <f t="shared" si="0"/>
        <v>6.5168260728323624E-3</v>
      </c>
      <c r="K31" s="83">
        <f>I31/'סכום נכסי הקרן'!$C$42</f>
        <v>-3.0956915768786045E-5</v>
      </c>
    </row>
    <row r="32" spans="2:11">
      <c r="B32" s="75" t="s">
        <v>1137</v>
      </c>
      <c r="C32" s="99" t="s">
        <v>1138</v>
      </c>
      <c r="D32" s="85" t="s">
        <v>513</v>
      </c>
      <c r="E32" s="85" t="s">
        <v>121</v>
      </c>
      <c r="F32" s="92">
        <v>44900</v>
      </c>
      <c r="G32" s="82">
        <v>230174.86519400001</v>
      </c>
      <c r="H32" s="84">
        <v>-4.2195819999999999</v>
      </c>
      <c r="I32" s="82">
        <v>-9.712416515000001</v>
      </c>
      <c r="J32" s="83">
        <f t="shared" si="0"/>
        <v>7.8882964426161706E-3</v>
      </c>
      <c r="K32" s="83">
        <f>I32/'סכום נכסי הקרן'!$C$42</f>
        <v>-3.7471819226740482E-5</v>
      </c>
    </row>
    <row r="33" spans="2:11">
      <c r="B33" s="75" t="s">
        <v>1139</v>
      </c>
      <c r="C33" s="99" t="s">
        <v>1140</v>
      </c>
      <c r="D33" s="85" t="s">
        <v>513</v>
      </c>
      <c r="E33" s="85" t="s">
        <v>121</v>
      </c>
      <c r="F33" s="92">
        <v>44900</v>
      </c>
      <c r="G33" s="82">
        <v>298221.190512</v>
      </c>
      <c r="H33" s="84">
        <v>-4.1977779999999996</v>
      </c>
      <c r="I33" s="82">
        <v>-12.518664876999999</v>
      </c>
      <c r="J33" s="83">
        <f t="shared" si="0"/>
        <v>1.0167494306183293E-2</v>
      </c>
      <c r="K33" s="83">
        <f>I33/'סכום נכסי הקרן'!$C$42</f>
        <v>-4.8298705734727159E-5</v>
      </c>
    </row>
    <row r="34" spans="2:11">
      <c r="B34" s="75" t="s">
        <v>1141</v>
      </c>
      <c r="C34" s="99" t="s">
        <v>1142</v>
      </c>
      <c r="D34" s="85" t="s">
        <v>513</v>
      </c>
      <c r="E34" s="85" t="s">
        <v>121</v>
      </c>
      <c r="F34" s="92">
        <v>44900</v>
      </c>
      <c r="G34" s="82">
        <v>173857.08671999999</v>
      </c>
      <c r="H34" s="84">
        <v>-4.1355339999999998</v>
      </c>
      <c r="I34" s="82">
        <v>-7.1899183449999997</v>
      </c>
      <c r="J34" s="83">
        <f t="shared" si="0"/>
        <v>5.8395567381167076E-3</v>
      </c>
      <c r="K34" s="83">
        <f>I34/'סכום נכסי הקרן'!$C$42</f>
        <v>-2.773967941580449E-5</v>
      </c>
    </row>
    <row r="35" spans="2:11">
      <c r="B35" s="75" t="s">
        <v>1143</v>
      </c>
      <c r="C35" s="99" t="s">
        <v>1144</v>
      </c>
      <c r="D35" s="85" t="s">
        <v>513</v>
      </c>
      <c r="E35" s="85" t="s">
        <v>121</v>
      </c>
      <c r="F35" s="92">
        <v>44881</v>
      </c>
      <c r="G35" s="82">
        <v>74052.577428999997</v>
      </c>
      <c r="H35" s="84">
        <v>-3.9831859999999999</v>
      </c>
      <c r="I35" s="82">
        <v>-2.9496521149999997</v>
      </c>
      <c r="J35" s="83">
        <f t="shared" si="0"/>
        <v>2.39566849813069E-3</v>
      </c>
      <c r="K35" s="83">
        <f>I35/'סכום נכסי הקרן'!$C$42</f>
        <v>-1.1380157622395038E-5</v>
      </c>
    </row>
    <row r="36" spans="2:11">
      <c r="B36" s="75" t="s">
        <v>1145</v>
      </c>
      <c r="C36" s="99" t="s">
        <v>1146</v>
      </c>
      <c r="D36" s="85" t="s">
        <v>513</v>
      </c>
      <c r="E36" s="85" t="s">
        <v>121</v>
      </c>
      <c r="F36" s="92">
        <v>44810</v>
      </c>
      <c r="G36" s="82">
        <v>87242.711632000006</v>
      </c>
      <c r="H36" s="84">
        <v>-3.6762000000000001</v>
      </c>
      <c r="I36" s="82">
        <v>-3.2072166640000002</v>
      </c>
      <c r="J36" s="83">
        <f t="shared" si="0"/>
        <v>2.6048590237308725E-3</v>
      </c>
      <c r="K36" s="83">
        <f>I36/'סכום נכסי הקרן'!$C$42</f>
        <v>-1.2373876559843734E-5</v>
      </c>
    </row>
    <row r="37" spans="2:11">
      <c r="B37" s="75" t="s">
        <v>1147</v>
      </c>
      <c r="C37" s="99" t="s">
        <v>1148</v>
      </c>
      <c r="D37" s="85" t="s">
        <v>513</v>
      </c>
      <c r="E37" s="85" t="s">
        <v>121</v>
      </c>
      <c r="F37" s="92">
        <v>44810</v>
      </c>
      <c r="G37" s="82">
        <v>87292.043839999998</v>
      </c>
      <c r="H37" s="84">
        <v>-3.6176089999999999</v>
      </c>
      <c r="I37" s="82">
        <v>-3.1578844559999997</v>
      </c>
      <c r="J37" s="83">
        <f t="shared" si="0"/>
        <v>2.5647920558169858E-3</v>
      </c>
      <c r="K37" s="83">
        <f>I37/'סכום נכסי הקרן'!$C$42</f>
        <v>-1.2183546215446227E-5</v>
      </c>
    </row>
    <row r="38" spans="2:11">
      <c r="B38" s="75" t="s">
        <v>1149</v>
      </c>
      <c r="C38" s="99" t="s">
        <v>1150</v>
      </c>
      <c r="D38" s="85" t="s">
        <v>513</v>
      </c>
      <c r="E38" s="85" t="s">
        <v>121</v>
      </c>
      <c r="F38" s="92">
        <v>44879</v>
      </c>
      <c r="G38" s="82">
        <v>231874.35975999999</v>
      </c>
      <c r="H38" s="84">
        <v>-3.5711840000000001</v>
      </c>
      <c r="I38" s="82">
        <v>-8.2806611490000002</v>
      </c>
      <c r="J38" s="83">
        <f t="shared" si="0"/>
        <v>6.7254436404457088E-3</v>
      </c>
      <c r="K38" s="83">
        <f>I38/'סכום נכסי הקרן'!$C$42</f>
        <v>-3.194791298066783E-5</v>
      </c>
    </row>
    <row r="39" spans="2:11">
      <c r="B39" s="75" t="s">
        <v>1151</v>
      </c>
      <c r="C39" s="99" t="s">
        <v>1152</v>
      </c>
      <c r="D39" s="85" t="s">
        <v>513</v>
      </c>
      <c r="E39" s="85" t="s">
        <v>121</v>
      </c>
      <c r="F39" s="92">
        <v>44889</v>
      </c>
      <c r="G39" s="82">
        <v>162361.71211200001</v>
      </c>
      <c r="H39" s="84">
        <v>-3.4680420000000001</v>
      </c>
      <c r="I39" s="82">
        <v>-5.630773166</v>
      </c>
      <c r="J39" s="83">
        <f t="shared" si="0"/>
        <v>4.5732396119892299E-3</v>
      </c>
      <c r="K39" s="83">
        <f>I39/'סכום נכסי הקרן'!$C$42</f>
        <v>-2.1724286006193091E-5</v>
      </c>
    </row>
    <row r="40" spans="2:11">
      <c r="B40" s="75" t="s">
        <v>1153</v>
      </c>
      <c r="C40" s="99" t="s">
        <v>1154</v>
      </c>
      <c r="D40" s="85" t="s">
        <v>513</v>
      </c>
      <c r="E40" s="85" t="s">
        <v>121</v>
      </c>
      <c r="F40" s="92">
        <v>44879</v>
      </c>
      <c r="G40" s="82">
        <v>183847.63777</v>
      </c>
      <c r="H40" s="84">
        <v>-3.5158939999999999</v>
      </c>
      <c r="I40" s="82">
        <v>-6.4638882299999993</v>
      </c>
      <c r="J40" s="83">
        <f t="shared" si="0"/>
        <v>5.2498846658222756E-3</v>
      </c>
      <c r="K40" s="83">
        <f>I40/'סכום נכסי הקרן'!$C$42</f>
        <v>-2.4938556834165536E-5</v>
      </c>
    </row>
    <row r="41" spans="2:11">
      <c r="B41" s="75" t="s">
        <v>1155</v>
      </c>
      <c r="C41" s="99" t="s">
        <v>1156</v>
      </c>
      <c r="D41" s="85" t="s">
        <v>513</v>
      </c>
      <c r="E41" s="85" t="s">
        <v>121</v>
      </c>
      <c r="F41" s="92">
        <v>44879</v>
      </c>
      <c r="G41" s="82">
        <v>153351.76500000001</v>
      </c>
      <c r="H41" s="84">
        <v>-3.4177460000000002</v>
      </c>
      <c r="I41" s="82">
        <v>-5.2411733309999997</v>
      </c>
      <c r="J41" s="83">
        <f t="shared" si="0"/>
        <v>4.2568117706041396E-3</v>
      </c>
      <c r="K41" s="83">
        <f>I41/'סכום נכסי הקרן'!$C$42</f>
        <v>-2.0221157040776398E-5</v>
      </c>
    </row>
    <row r="42" spans="2:11">
      <c r="B42" s="75" t="s">
        <v>1157</v>
      </c>
      <c r="C42" s="99" t="s">
        <v>1158</v>
      </c>
      <c r="D42" s="85" t="s">
        <v>513</v>
      </c>
      <c r="E42" s="85" t="s">
        <v>121</v>
      </c>
      <c r="F42" s="92">
        <v>44726</v>
      </c>
      <c r="G42" s="82">
        <v>426965.48679</v>
      </c>
      <c r="H42" s="84">
        <v>-3.8071990000000002</v>
      </c>
      <c r="I42" s="82">
        <v>-16.255426732</v>
      </c>
      <c r="J42" s="83">
        <f t="shared" si="0"/>
        <v>1.3202442941486987E-2</v>
      </c>
      <c r="K42" s="83">
        <f>I42/'סכום נכסי הקרן'!$C$42</f>
        <v>-6.2715639410057642E-5</v>
      </c>
    </row>
    <row r="43" spans="2:11">
      <c r="B43" s="75" t="s">
        <v>1159</v>
      </c>
      <c r="C43" s="99" t="s">
        <v>1160</v>
      </c>
      <c r="D43" s="85" t="s">
        <v>513</v>
      </c>
      <c r="E43" s="85" t="s">
        <v>121</v>
      </c>
      <c r="F43" s="92">
        <v>44810</v>
      </c>
      <c r="G43" s="82">
        <v>389746.5</v>
      </c>
      <c r="H43" s="84">
        <v>-3.810746</v>
      </c>
      <c r="I43" s="82">
        <v>-14.85225</v>
      </c>
      <c r="J43" s="83">
        <f t="shared" si="0"/>
        <v>1.2062801328475153E-2</v>
      </c>
      <c r="K43" s="83">
        <f>I43/'סכום נכסי הקרן'!$C$42</f>
        <v>-5.7301993407184129E-5</v>
      </c>
    </row>
    <row r="44" spans="2:11">
      <c r="B44" s="75" t="s">
        <v>1161</v>
      </c>
      <c r="C44" s="99" t="s">
        <v>1162</v>
      </c>
      <c r="D44" s="85" t="s">
        <v>513</v>
      </c>
      <c r="E44" s="85" t="s">
        <v>121</v>
      </c>
      <c r="F44" s="92">
        <v>44725</v>
      </c>
      <c r="G44" s="82">
        <v>263994.82003200002</v>
      </c>
      <c r="H44" s="84">
        <v>-3.6173009999999999</v>
      </c>
      <c r="I44" s="82">
        <v>-9.5494860580000012</v>
      </c>
      <c r="J44" s="83">
        <f t="shared" si="0"/>
        <v>7.7559664769107283E-3</v>
      </c>
      <c r="K44" s="83">
        <f>I44/'סכום נכסי הקרן'!$C$42</f>
        <v>-3.6843211441869939E-5</v>
      </c>
    </row>
    <row r="45" spans="2:11">
      <c r="B45" s="75" t="s">
        <v>1163</v>
      </c>
      <c r="C45" s="99" t="s">
        <v>1164</v>
      </c>
      <c r="D45" s="85" t="s">
        <v>513</v>
      </c>
      <c r="E45" s="85" t="s">
        <v>121</v>
      </c>
      <c r="F45" s="92">
        <v>44811</v>
      </c>
      <c r="G45" s="82">
        <v>132028.56719999999</v>
      </c>
      <c r="H45" s="84">
        <v>-3.476591</v>
      </c>
      <c r="I45" s="82">
        <v>-4.5900938729999998</v>
      </c>
      <c r="J45" s="83">
        <f t="shared" si="0"/>
        <v>3.7280136322139779E-3</v>
      </c>
      <c r="K45" s="83">
        <f>I45/'סכום נכסי הקרן'!$C$42</f>
        <v>-1.770920425181385E-5</v>
      </c>
    </row>
    <row r="46" spans="2:11">
      <c r="B46" s="75" t="s">
        <v>1165</v>
      </c>
      <c r="C46" s="99" t="s">
        <v>1166</v>
      </c>
      <c r="D46" s="85" t="s">
        <v>513</v>
      </c>
      <c r="E46" s="85" t="s">
        <v>121</v>
      </c>
      <c r="F46" s="92">
        <v>44725</v>
      </c>
      <c r="G46" s="82">
        <v>88045.009120000002</v>
      </c>
      <c r="H46" s="84">
        <v>-3.5622989999999999</v>
      </c>
      <c r="I46" s="82">
        <v>-3.1364262429999998</v>
      </c>
      <c r="J46" s="83">
        <f t="shared" si="0"/>
        <v>2.5473639785705687E-3</v>
      </c>
      <c r="K46" s="83">
        <f>I46/'סכום נכסי הקרן'!$C$42</f>
        <v>-1.2100757521487E-5</v>
      </c>
    </row>
    <row r="47" spans="2:11">
      <c r="B47" s="75" t="s">
        <v>1165</v>
      </c>
      <c r="C47" s="99" t="s">
        <v>1167</v>
      </c>
      <c r="D47" s="85" t="s">
        <v>513</v>
      </c>
      <c r="E47" s="85" t="s">
        <v>121</v>
      </c>
      <c r="F47" s="92">
        <v>44725</v>
      </c>
      <c r="G47" s="82">
        <v>179705.475312</v>
      </c>
      <c r="H47" s="84">
        <v>-3.5622989999999999</v>
      </c>
      <c r="I47" s="82">
        <v>-6.4016458679999992</v>
      </c>
      <c r="J47" s="83">
        <f t="shared" si="0"/>
        <v>5.1993322413060551E-3</v>
      </c>
      <c r="K47" s="83">
        <f>I47/'סכום נכסי הקרן'!$C$42</f>
        <v>-2.4698417365938728E-5</v>
      </c>
    </row>
    <row r="48" spans="2:11">
      <c r="B48" s="75" t="s">
        <v>1168</v>
      </c>
      <c r="C48" s="99" t="s">
        <v>1169</v>
      </c>
      <c r="D48" s="85" t="s">
        <v>513</v>
      </c>
      <c r="E48" s="85" t="s">
        <v>121</v>
      </c>
      <c r="F48" s="92">
        <v>44896</v>
      </c>
      <c r="G48" s="82">
        <v>165557.05959600001</v>
      </c>
      <c r="H48" s="84">
        <v>-3.3340960000000002</v>
      </c>
      <c r="I48" s="82">
        <v>-5.5198320260000004</v>
      </c>
      <c r="J48" s="83">
        <f t="shared" si="0"/>
        <v>4.4831346830407851E-3</v>
      </c>
      <c r="K48" s="83">
        <f>I48/'סכום נכסי הקרן'!$C$42</f>
        <v>-2.1296260052356772E-5</v>
      </c>
    </row>
    <row r="49" spans="2:11">
      <c r="B49" s="75" t="s">
        <v>1168</v>
      </c>
      <c r="C49" s="99" t="s">
        <v>1170</v>
      </c>
      <c r="D49" s="85" t="s">
        <v>513</v>
      </c>
      <c r="E49" s="85" t="s">
        <v>121</v>
      </c>
      <c r="F49" s="92">
        <v>44896</v>
      </c>
      <c r="G49" s="82">
        <v>174782.96398499998</v>
      </c>
      <c r="H49" s="84">
        <v>-3.3340960000000002</v>
      </c>
      <c r="I49" s="82">
        <v>-5.8274325650000005</v>
      </c>
      <c r="J49" s="83">
        <f t="shared" si="0"/>
        <v>4.732963779001927E-3</v>
      </c>
      <c r="K49" s="83">
        <f>I49/'סכום נכסי הקרן'!$C$42</f>
        <v>-2.2483024620541677E-5</v>
      </c>
    </row>
    <row r="50" spans="2:11">
      <c r="B50" s="75" t="s">
        <v>1171</v>
      </c>
      <c r="C50" s="99" t="s">
        <v>1172</v>
      </c>
      <c r="D50" s="85" t="s">
        <v>513</v>
      </c>
      <c r="E50" s="85" t="s">
        <v>121</v>
      </c>
      <c r="F50" s="92">
        <v>44896</v>
      </c>
      <c r="G50" s="82">
        <v>132184.35312000001</v>
      </c>
      <c r="H50" s="84">
        <v>-3.3340960000000002</v>
      </c>
      <c r="I50" s="82">
        <v>-4.4071538050000001</v>
      </c>
      <c r="J50" s="83">
        <f t="shared" si="0"/>
        <v>3.5794321246779663E-3</v>
      </c>
      <c r="K50" s="83">
        <f>I50/'סכום נכסי הקרן'!$C$42</f>
        <v>-1.7003396675827331E-5</v>
      </c>
    </row>
    <row r="51" spans="2:11">
      <c r="B51" s="75" t="s">
        <v>1173</v>
      </c>
      <c r="C51" s="99" t="s">
        <v>1174</v>
      </c>
      <c r="D51" s="85" t="s">
        <v>513</v>
      </c>
      <c r="E51" s="85" t="s">
        <v>121</v>
      </c>
      <c r="F51" s="92">
        <v>44818</v>
      </c>
      <c r="G51" s="82">
        <v>220437.07680000001</v>
      </c>
      <c r="H51" s="84">
        <v>-3.4549530000000002</v>
      </c>
      <c r="I51" s="82">
        <v>-7.6159971459999998</v>
      </c>
      <c r="J51" s="83">
        <f t="shared" si="0"/>
        <v>6.1856123139882356E-3</v>
      </c>
      <c r="K51" s="83">
        <f>I51/'סכום נכסי הקרן'!$C$42</f>
        <v>-2.9383549175998594E-5</v>
      </c>
    </row>
    <row r="52" spans="2:11">
      <c r="B52" s="75" t="s">
        <v>1175</v>
      </c>
      <c r="C52" s="99" t="s">
        <v>1176</v>
      </c>
      <c r="D52" s="85" t="s">
        <v>513</v>
      </c>
      <c r="E52" s="85" t="s">
        <v>121</v>
      </c>
      <c r="F52" s="92">
        <v>44882</v>
      </c>
      <c r="G52" s="82">
        <v>198434.26292400004</v>
      </c>
      <c r="H52" s="84">
        <v>-2.7112319999999999</v>
      </c>
      <c r="I52" s="82">
        <v>-5.3800132089999995</v>
      </c>
      <c r="J52" s="83">
        <f t="shared" si="0"/>
        <v>4.3695756861579262E-3</v>
      </c>
      <c r="K52" s="83">
        <f>I52/'סכום נכסי הקרן'!$C$42</f>
        <v>-2.0756820106898383E-5</v>
      </c>
    </row>
    <row r="53" spans="2:11">
      <c r="B53" s="75" t="s">
        <v>1177</v>
      </c>
      <c r="C53" s="99" t="s">
        <v>1178</v>
      </c>
      <c r="D53" s="85" t="s">
        <v>513</v>
      </c>
      <c r="E53" s="85" t="s">
        <v>121</v>
      </c>
      <c r="F53" s="92">
        <v>44894</v>
      </c>
      <c r="G53" s="82">
        <v>163657.67663999999</v>
      </c>
      <c r="H53" s="84">
        <v>-2.6410680000000002</v>
      </c>
      <c r="I53" s="82">
        <v>-4.3223106740000006</v>
      </c>
      <c r="J53" s="83">
        <f t="shared" si="0"/>
        <v>3.5105236540193935E-3</v>
      </c>
      <c r="K53" s="83">
        <f>I53/'סכום נכסי הקרן'!$C$42</f>
        <v>-1.6676060377744089E-5</v>
      </c>
    </row>
    <row r="54" spans="2:11">
      <c r="B54" s="75" t="s">
        <v>1179</v>
      </c>
      <c r="C54" s="99" t="s">
        <v>1180</v>
      </c>
      <c r="D54" s="85" t="s">
        <v>513</v>
      </c>
      <c r="E54" s="85" t="s">
        <v>121</v>
      </c>
      <c r="F54" s="92">
        <v>44818</v>
      </c>
      <c r="G54" s="82">
        <v>500187.81704499997</v>
      </c>
      <c r="H54" s="84">
        <v>-3.4705819999999998</v>
      </c>
      <c r="I54" s="82">
        <v>-17.359427801999999</v>
      </c>
      <c r="J54" s="83">
        <f t="shared" si="0"/>
        <v>1.409909803238796E-2</v>
      </c>
      <c r="K54" s="83">
        <f>I54/'סכום נכסי הקרן'!$C$42</f>
        <v>-6.6975025162025473E-5</v>
      </c>
    </row>
    <row r="55" spans="2:11">
      <c r="B55" s="75" t="s">
        <v>1181</v>
      </c>
      <c r="C55" s="99" t="s">
        <v>1182</v>
      </c>
      <c r="D55" s="85" t="s">
        <v>513</v>
      </c>
      <c r="E55" s="85" t="s">
        <v>121</v>
      </c>
      <c r="F55" s="92">
        <v>44760</v>
      </c>
      <c r="G55" s="82">
        <v>88382.545280000006</v>
      </c>
      <c r="H55" s="84">
        <v>-3.121766</v>
      </c>
      <c r="I55" s="82">
        <v>-2.7590958679999997</v>
      </c>
      <c r="J55" s="83">
        <f t="shared" si="0"/>
        <v>2.2409012305812724E-3</v>
      </c>
      <c r="K55" s="83">
        <f>I55/'סכום נכסי הקרן'!$C$42</f>
        <v>-1.064496579561514E-5</v>
      </c>
    </row>
    <row r="56" spans="2:11">
      <c r="B56" s="75" t="s">
        <v>1183</v>
      </c>
      <c r="C56" s="99" t="s">
        <v>1184</v>
      </c>
      <c r="D56" s="85" t="s">
        <v>513</v>
      </c>
      <c r="E56" s="85" t="s">
        <v>121</v>
      </c>
      <c r="F56" s="92">
        <v>44823</v>
      </c>
      <c r="G56" s="82">
        <v>88385.141711999997</v>
      </c>
      <c r="H56" s="84">
        <v>-2.9291550000000002</v>
      </c>
      <c r="I56" s="82">
        <v>-2.5889378400000003</v>
      </c>
      <c r="J56" s="83">
        <f t="shared" si="0"/>
        <v>2.1027011271485194E-3</v>
      </c>
      <c r="K56" s="83">
        <f>I56/'סכום נכסי הקרן'!$C$42</f>
        <v>-9.9884730622827888E-6</v>
      </c>
    </row>
    <row r="57" spans="2:11">
      <c r="B57" s="75" t="s">
        <v>1185</v>
      </c>
      <c r="C57" s="99" t="s">
        <v>1186</v>
      </c>
      <c r="D57" s="85" t="s">
        <v>513</v>
      </c>
      <c r="E57" s="85" t="s">
        <v>121</v>
      </c>
      <c r="F57" s="92">
        <v>44760</v>
      </c>
      <c r="G57" s="82">
        <v>154714.89180000001</v>
      </c>
      <c r="H57" s="84">
        <v>-3.0914799999999998</v>
      </c>
      <c r="I57" s="82">
        <v>-4.7829802099999998</v>
      </c>
      <c r="J57" s="83">
        <f t="shared" si="0"/>
        <v>3.8846733680929398E-3</v>
      </c>
      <c r="K57" s="83">
        <f>I57/'סכום נכסי הקרן'!$C$42</f>
        <v>-1.8453385881607983E-5</v>
      </c>
    </row>
    <row r="58" spans="2:11">
      <c r="B58" s="75" t="s">
        <v>1187</v>
      </c>
      <c r="C58" s="99" t="s">
        <v>1188</v>
      </c>
      <c r="D58" s="85" t="s">
        <v>513</v>
      </c>
      <c r="E58" s="85" t="s">
        <v>121</v>
      </c>
      <c r="F58" s="92">
        <v>44825</v>
      </c>
      <c r="G58" s="82">
        <v>102791.90765999998</v>
      </c>
      <c r="H58" s="84">
        <v>-2.5031729999999999</v>
      </c>
      <c r="I58" s="82">
        <v>-2.5730596799999996</v>
      </c>
      <c r="J58" s="83">
        <f t="shared" si="0"/>
        <v>2.0898050952650169E-3</v>
      </c>
      <c r="K58" s="83">
        <f>I58/'סכום נכסי הקרן'!$C$42</f>
        <v>-9.9272129690552803E-6</v>
      </c>
    </row>
    <row r="59" spans="2:11">
      <c r="B59" s="75" t="s">
        <v>1189</v>
      </c>
      <c r="C59" s="99" t="s">
        <v>1190</v>
      </c>
      <c r="D59" s="85" t="s">
        <v>513</v>
      </c>
      <c r="E59" s="85" t="s">
        <v>121</v>
      </c>
      <c r="F59" s="92">
        <v>44895</v>
      </c>
      <c r="G59" s="82">
        <v>221670.38200000004</v>
      </c>
      <c r="H59" s="84">
        <v>-2.7056619999999998</v>
      </c>
      <c r="I59" s="82">
        <v>-5.9976519210000001</v>
      </c>
      <c r="J59" s="83">
        <f t="shared" si="0"/>
        <v>4.8712136922264542E-3</v>
      </c>
      <c r="K59" s="83">
        <f>I59/'סכום נכסי הקרן'!$C$42</f>
        <v>-2.313975396560974E-5</v>
      </c>
    </row>
    <row r="60" spans="2:11">
      <c r="B60" s="75" t="s">
        <v>1191</v>
      </c>
      <c r="C60" s="99" t="s">
        <v>1192</v>
      </c>
      <c r="D60" s="85" t="s">
        <v>513</v>
      </c>
      <c r="E60" s="85" t="s">
        <v>121</v>
      </c>
      <c r="F60" s="92">
        <v>44825</v>
      </c>
      <c r="G60" s="82">
        <v>181876.166952</v>
      </c>
      <c r="H60" s="84">
        <v>-2.4071799999999999</v>
      </c>
      <c r="I60" s="82">
        <v>-4.3780863069999993</v>
      </c>
      <c r="J60" s="83">
        <f t="shared" si="0"/>
        <v>3.5558238866339083E-3</v>
      </c>
      <c r="K60" s="83">
        <f>I60/'סכום נכסי הקרן'!$C$42</f>
        <v>-1.6891250329061057E-5</v>
      </c>
    </row>
    <row r="61" spans="2:11">
      <c r="B61" s="75" t="s">
        <v>1193</v>
      </c>
      <c r="C61" s="99" t="s">
        <v>1194</v>
      </c>
      <c r="D61" s="85" t="s">
        <v>513</v>
      </c>
      <c r="E61" s="85" t="s">
        <v>121</v>
      </c>
      <c r="F61" s="92">
        <v>44887</v>
      </c>
      <c r="G61" s="82">
        <v>575345.35395999998</v>
      </c>
      <c r="H61" s="84">
        <v>-2.0261360000000002</v>
      </c>
      <c r="I61" s="82">
        <v>-11.657278190000001</v>
      </c>
      <c r="J61" s="83">
        <f t="shared" si="0"/>
        <v>9.4678874134717927E-3</v>
      </c>
      <c r="K61" s="83">
        <f>I61/'סכום נכסי הקרן'!$C$42</f>
        <v>-4.4975359153602416E-5</v>
      </c>
    </row>
    <row r="62" spans="2:11">
      <c r="B62" s="75" t="s">
        <v>1195</v>
      </c>
      <c r="C62" s="99" t="s">
        <v>1196</v>
      </c>
      <c r="D62" s="85" t="s">
        <v>513</v>
      </c>
      <c r="E62" s="85" t="s">
        <v>121</v>
      </c>
      <c r="F62" s="92">
        <v>44886</v>
      </c>
      <c r="G62" s="82">
        <v>155396.4552</v>
      </c>
      <c r="H62" s="84">
        <v>-2.003889</v>
      </c>
      <c r="I62" s="82">
        <v>-3.1139722989999994</v>
      </c>
      <c r="J62" s="83">
        <f t="shared" si="0"/>
        <v>2.5291271817544153E-3</v>
      </c>
      <c r="K62" s="83">
        <f>I62/'סכום נכסי הקרן'!$C$42</f>
        <v>-1.201412716237957E-5</v>
      </c>
    </row>
    <row r="63" spans="2:11">
      <c r="B63" s="75" t="s">
        <v>1197</v>
      </c>
      <c r="C63" s="99" t="s">
        <v>1198</v>
      </c>
      <c r="D63" s="85" t="s">
        <v>513</v>
      </c>
      <c r="E63" s="85" t="s">
        <v>121</v>
      </c>
      <c r="F63" s="92">
        <v>44886</v>
      </c>
      <c r="G63" s="82">
        <v>44437.933679999995</v>
      </c>
      <c r="H63" s="84">
        <v>-1.91449</v>
      </c>
      <c r="I63" s="82">
        <v>-0.85075989100000005</v>
      </c>
      <c r="J63" s="83">
        <f t="shared" si="0"/>
        <v>6.9097594932540033E-4</v>
      </c>
      <c r="K63" s="83">
        <f>I63/'סכום נכסי הקרן'!$C$42</f>
        <v>-3.2823469619201597E-6</v>
      </c>
    </row>
    <row r="64" spans="2:11">
      <c r="B64" s="75" t="s">
        <v>1197</v>
      </c>
      <c r="C64" s="99" t="s">
        <v>1199</v>
      </c>
      <c r="D64" s="85" t="s">
        <v>513</v>
      </c>
      <c r="E64" s="85" t="s">
        <v>121</v>
      </c>
      <c r="F64" s="92">
        <v>44886</v>
      </c>
      <c r="G64" s="82">
        <v>504016.16065500001</v>
      </c>
      <c r="H64" s="84">
        <v>-1.91449</v>
      </c>
      <c r="I64" s="82">
        <v>-9.6493400689999991</v>
      </c>
      <c r="J64" s="83">
        <f t="shared" si="0"/>
        <v>7.8370665860890906E-3</v>
      </c>
      <c r="K64" s="83">
        <f>I64/'סכום נכסי הקרן'!$C$42</f>
        <v>-3.7228461749399292E-5</v>
      </c>
    </row>
    <row r="65" spans="2:11">
      <c r="B65" s="75" t="s">
        <v>1200</v>
      </c>
      <c r="C65" s="99" t="s">
        <v>1201</v>
      </c>
      <c r="D65" s="85" t="s">
        <v>513</v>
      </c>
      <c r="E65" s="85" t="s">
        <v>121</v>
      </c>
      <c r="F65" s="92">
        <v>44755</v>
      </c>
      <c r="G65" s="82">
        <v>133352.74752</v>
      </c>
      <c r="H65" s="84">
        <v>-2.7320180000000001</v>
      </c>
      <c r="I65" s="82">
        <v>-3.6432206639999998</v>
      </c>
      <c r="J65" s="83">
        <f t="shared" si="0"/>
        <v>2.9589757151695754E-3</v>
      </c>
      <c r="K65" s="83">
        <f>I65/'סכום נכסי הקרן'!$C$42</f>
        <v>-1.4056039082929857E-5</v>
      </c>
    </row>
    <row r="66" spans="2:11">
      <c r="B66" s="75" t="s">
        <v>1202</v>
      </c>
      <c r="C66" s="99" t="s">
        <v>1203</v>
      </c>
      <c r="D66" s="85" t="s">
        <v>513</v>
      </c>
      <c r="E66" s="85" t="s">
        <v>121</v>
      </c>
      <c r="F66" s="92">
        <v>44755</v>
      </c>
      <c r="G66" s="82">
        <v>22235.19454</v>
      </c>
      <c r="H66" s="84">
        <v>-2.6870319999999999</v>
      </c>
      <c r="I66" s="82">
        <v>-0.59746682399999995</v>
      </c>
      <c r="J66" s="83">
        <f t="shared" si="0"/>
        <v>4.8525466500139907E-4</v>
      </c>
      <c r="K66" s="83">
        <f>I66/'סכום נכסי הקרן'!$C$42</f>
        <v>-2.3051079809361704E-6</v>
      </c>
    </row>
    <row r="67" spans="2:11">
      <c r="B67" s="75" t="s">
        <v>1204</v>
      </c>
      <c r="C67" s="99" t="s">
        <v>1205</v>
      </c>
      <c r="D67" s="85" t="s">
        <v>513</v>
      </c>
      <c r="E67" s="85" t="s">
        <v>121</v>
      </c>
      <c r="F67" s="92">
        <v>44852</v>
      </c>
      <c r="G67" s="82">
        <v>341858.58049399999</v>
      </c>
      <c r="H67" s="84">
        <v>-0.89629199999999998</v>
      </c>
      <c r="I67" s="82">
        <v>-3.0640509809999998</v>
      </c>
      <c r="J67" s="83">
        <f t="shared" si="0"/>
        <v>2.4885817464776307E-3</v>
      </c>
      <c r="K67" s="83">
        <f>I67/'סכום נכסי הקרן'!$C$42</f>
        <v>-1.1821523951760714E-5</v>
      </c>
    </row>
    <row r="68" spans="2:11">
      <c r="B68" s="75" t="s">
        <v>1206</v>
      </c>
      <c r="C68" s="99" t="s">
        <v>1207</v>
      </c>
      <c r="D68" s="85" t="s">
        <v>513</v>
      </c>
      <c r="E68" s="85" t="s">
        <v>121</v>
      </c>
      <c r="F68" s="92">
        <v>44865</v>
      </c>
      <c r="G68" s="82">
        <v>72969.911995000002</v>
      </c>
      <c r="H68" s="84">
        <v>-0.76047299999999995</v>
      </c>
      <c r="I68" s="82">
        <v>-0.55491630299999994</v>
      </c>
      <c r="J68" s="83">
        <f t="shared" si="0"/>
        <v>4.5069569371784877E-4</v>
      </c>
      <c r="K68" s="83">
        <f>I68/'סכום נכסי הקרן'!$C$42</f>
        <v>-2.1409423040983683E-6</v>
      </c>
    </row>
    <row r="69" spans="2:11">
      <c r="B69" s="75" t="s">
        <v>1206</v>
      </c>
      <c r="C69" s="99" t="s">
        <v>1208</v>
      </c>
      <c r="D69" s="85" t="s">
        <v>513</v>
      </c>
      <c r="E69" s="85" t="s">
        <v>121</v>
      </c>
      <c r="F69" s="92">
        <v>44865</v>
      </c>
      <c r="G69" s="82">
        <v>167126.42928000001</v>
      </c>
      <c r="H69" s="84">
        <v>-0.76047299999999995</v>
      </c>
      <c r="I69" s="82">
        <v>-1.2709509670000001</v>
      </c>
      <c r="J69" s="83">
        <f t="shared" si="0"/>
        <v>1.0322495926983709E-3</v>
      </c>
      <c r="K69" s="83">
        <f>I69/'סכום נכסי הקרן'!$C$42</f>
        <v>-4.9035010811081353E-6</v>
      </c>
    </row>
    <row r="70" spans="2:11">
      <c r="B70" s="75" t="s">
        <v>1206</v>
      </c>
      <c r="C70" s="99" t="s">
        <v>1209</v>
      </c>
      <c r="D70" s="85" t="s">
        <v>513</v>
      </c>
      <c r="E70" s="85" t="s">
        <v>121</v>
      </c>
      <c r="F70" s="92">
        <v>44865</v>
      </c>
      <c r="G70" s="82">
        <v>135105.33911999999</v>
      </c>
      <c r="H70" s="84">
        <v>-0.76047299999999995</v>
      </c>
      <c r="I70" s="82">
        <v>-1.0274392999999999</v>
      </c>
      <c r="J70" s="83">
        <f t="shared" si="0"/>
        <v>8.3447263229258727E-4</v>
      </c>
      <c r="K70" s="83">
        <f>I70/'סכום נכסי הקרן'!$C$42</f>
        <v>-3.9640000669852633E-6</v>
      </c>
    </row>
    <row r="71" spans="2:11">
      <c r="B71" s="75" t="s">
        <v>1210</v>
      </c>
      <c r="C71" s="99" t="s">
        <v>1211</v>
      </c>
      <c r="D71" s="85" t="s">
        <v>513</v>
      </c>
      <c r="E71" s="85" t="s">
        <v>121</v>
      </c>
      <c r="F71" s="92">
        <v>44865</v>
      </c>
      <c r="G71" s="82">
        <v>193857.53223799999</v>
      </c>
      <c r="H71" s="84">
        <v>-0.65311699999999995</v>
      </c>
      <c r="I71" s="82">
        <v>-1.2661168299999999</v>
      </c>
      <c r="J71" s="83">
        <f t="shared" si="0"/>
        <v>1.0283233704609569E-3</v>
      </c>
      <c r="K71" s="83">
        <f>I71/'סכום נכסי הקרן'!$C$42</f>
        <v>-4.8848503253974894E-6</v>
      </c>
    </row>
    <row r="72" spans="2:11">
      <c r="B72" s="75" t="s">
        <v>1212</v>
      </c>
      <c r="C72" s="99" t="s">
        <v>1213</v>
      </c>
      <c r="D72" s="85" t="s">
        <v>513</v>
      </c>
      <c r="E72" s="85" t="s">
        <v>121</v>
      </c>
      <c r="F72" s="92">
        <v>44853</v>
      </c>
      <c r="G72" s="82">
        <v>216854.00064000004</v>
      </c>
      <c r="H72" s="84">
        <v>-0.34956399999999999</v>
      </c>
      <c r="I72" s="82">
        <v>-0.75804387499999992</v>
      </c>
      <c r="J72" s="83">
        <f t="shared" si="0"/>
        <v>6.1567322542998204E-4</v>
      </c>
      <c r="K72" s="83">
        <f>I72/'סכום נכסי הקרן'!$C$42</f>
        <v>-2.9246360065044897E-6</v>
      </c>
    </row>
    <row r="73" spans="2:11">
      <c r="B73" s="75" t="s">
        <v>1214</v>
      </c>
      <c r="C73" s="99" t="s">
        <v>1215</v>
      </c>
      <c r="D73" s="85" t="s">
        <v>513</v>
      </c>
      <c r="E73" s="85" t="s">
        <v>121</v>
      </c>
      <c r="F73" s="92">
        <v>44867</v>
      </c>
      <c r="G73" s="82">
        <v>112951.28308000001</v>
      </c>
      <c r="H73" s="84">
        <v>-0.408387</v>
      </c>
      <c r="I73" s="82">
        <v>-0.46127779899999999</v>
      </c>
      <c r="J73" s="83">
        <f t="shared" si="0"/>
        <v>3.7464373725013342E-4</v>
      </c>
      <c r="K73" s="83">
        <f>I73/'סכום נכסי הקרן'!$C$42</f>
        <v>-1.7796722649550342E-6</v>
      </c>
    </row>
    <row r="74" spans="2:11">
      <c r="B74" s="75" t="s">
        <v>1216</v>
      </c>
      <c r="C74" s="99" t="s">
        <v>1217</v>
      </c>
      <c r="D74" s="85" t="s">
        <v>513</v>
      </c>
      <c r="E74" s="85" t="s">
        <v>121</v>
      </c>
      <c r="F74" s="92">
        <v>44867</v>
      </c>
      <c r="G74" s="82">
        <v>90431.130128000004</v>
      </c>
      <c r="H74" s="84">
        <v>-0.33054800000000001</v>
      </c>
      <c r="I74" s="82">
        <v>-0.29891856999999999</v>
      </c>
      <c r="J74" s="83">
        <f t="shared" si="0"/>
        <v>2.4277771538331854E-4</v>
      </c>
      <c r="K74" s="83">
        <f>I74/'סכום נכסי הקרן'!$C$42</f>
        <v>-1.1532683551263215E-6</v>
      </c>
    </row>
    <row r="75" spans="2:11">
      <c r="B75" s="75" t="s">
        <v>1218</v>
      </c>
      <c r="C75" s="99" t="s">
        <v>1219</v>
      </c>
      <c r="D75" s="85" t="s">
        <v>513</v>
      </c>
      <c r="E75" s="85" t="s">
        <v>121</v>
      </c>
      <c r="F75" s="92">
        <v>44859</v>
      </c>
      <c r="G75" s="82">
        <v>45255.809759999996</v>
      </c>
      <c r="H75" s="84">
        <v>0.11323900000000001</v>
      </c>
      <c r="I75" s="82">
        <v>5.1247076999999995E-2</v>
      </c>
      <c r="J75" s="83">
        <f t="shared" si="0"/>
        <v>-4.1622199230154918E-5</v>
      </c>
      <c r="K75" s="83">
        <f>I75/'סכום נכסי הקרן'!$C$42</f>
        <v>1.9771816851934605E-7</v>
      </c>
    </row>
    <row r="76" spans="2:11">
      <c r="B76" s="75" t="s">
        <v>1220</v>
      </c>
      <c r="C76" s="99" t="s">
        <v>1221</v>
      </c>
      <c r="D76" s="85" t="s">
        <v>513</v>
      </c>
      <c r="E76" s="85" t="s">
        <v>121</v>
      </c>
      <c r="F76" s="92">
        <v>44865</v>
      </c>
      <c r="G76" s="82">
        <v>42046.581480000001</v>
      </c>
      <c r="H76" s="84">
        <v>-0.28478300000000001</v>
      </c>
      <c r="I76" s="82">
        <v>-0.119741425</v>
      </c>
      <c r="J76" s="83">
        <f t="shared" ref="J76:J135" si="1">IFERROR(I76/$I$11,0)</f>
        <v>9.7252404219125575E-5</v>
      </c>
      <c r="K76" s="83">
        <f>I76/'סכום נכסי הקרן'!$C$42</f>
        <v>-4.6197864605812808E-7</v>
      </c>
    </row>
    <row r="77" spans="2:11">
      <c r="B77" s="75" t="s">
        <v>1220</v>
      </c>
      <c r="C77" s="99" t="s">
        <v>1222</v>
      </c>
      <c r="D77" s="85" t="s">
        <v>513</v>
      </c>
      <c r="E77" s="85" t="s">
        <v>121</v>
      </c>
      <c r="F77" s="92">
        <v>44865</v>
      </c>
      <c r="G77" s="82">
        <v>67981.080839999995</v>
      </c>
      <c r="H77" s="84">
        <v>-0.28478300000000001</v>
      </c>
      <c r="I77" s="82">
        <v>-0.19359842100000002</v>
      </c>
      <c r="J77" s="83">
        <f t="shared" si="1"/>
        <v>1.5723808110080912E-4</v>
      </c>
      <c r="K77" s="83">
        <f>I77/'סכום נכסי הקרן'!$C$42</f>
        <v>-7.4692894637400122E-7</v>
      </c>
    </row>
    <row r="78" spans="2:11">
      <c r="B78" s="75" t="s">
        <v>1223</v>
      </c>
      <c r="C78" s="99" t="s">
        <v>1224</v>
      </c>
      <c r="D78" s="85" t="s">
        <v>513</v>
      </c>
      <c r="E78" s="85" t="s">
        <v>121</v>
      </c>
      <c r="F78" s="92">
        <v>44859</v>
      </c>
      <c r="G78" s="82">
        <v>181625.61126400001</v>
      </c>
      <c r="H78" s="84">
        <v>-0.12973000000000001</v>
      </c>
      <c r="I78" s="82">
        <v>-0.23562272500000001</v>
      </c>
      <c r="J78" s="83">
        <f t="shared" si="1"/>
        <v>1.9136966588556854E-4</v>
      </c>
      <c r="K78" s="83">
        <f>I78/'סכום נכסי הקרן'!$C$42</f>
        <v>-9.0906440670826032E-7</v>
      </c>
    </row>
    <row r="79" spans="2:11">
      <c r="B79" s="75" t="s">
        <v>1225</v>
      </c>
      <c r="C79" s="99" t="s">
        <v>1226</v>
      </c>
      <c r="D79" s="85" t="s">
        <v>513</v>
      </c>
      <c r="E79" s="85" t="s">
        <v>121</v>
      </c>
      <c r="F79" s="92">
        <v>44859</v>
      </c>
      <c r="G79" s="82">
        <v>189626.950962</v>
      </c>
      <c r="H79" s="84">
        <v>-9.8249000000000003E-2</v>
      </c>
      <c r="I79" s="82">
        <v>-0.18630633099999999</v>
      </c>
      <c r="J79" s="83">
        <f t="shared" si="1"/>
        <v>1.5131554189366133E-4</v>
      </c>
      <c r="K79" s="83">
        <f>I79/'סכום נכסי הקרן'!$C$42</f>
        <v>-7.1879507486600778E-7</v>
      </c>
    </row>
    <row r="80" spans="2:11">
      <c r="B80" s="75" t="s">
        <v>1227</v>
      </c>
      <c r="C80" s="99" t="s">
        <v>1228</v>
      </c>
      <c r="D80" s="85" t="s">
        <v>513</v>
      </c>
      <c r="E80" s="85" t="s">
        <v>121</v>
      </c>
      <c r="F80" s="92">
        <v>44854</v>
      </c>
      <c r="G80" s="82">
        <v>136417.83549600001</v>
      </c>
      <c r="H80" s="84">
        <v>-5.2209999999999999E-2</v>
      </c>
      <c r="I80" s="82">
        <v>-7.122403699999999E-2</v>
      </c>
      <c r="J80" s="83">
        <f t="shared" si="1"/>
        <v>5.7847222349675188E-5</v>
      </c>
      <c r="K80" s="83">
        <f>I80/'סכום נכסי הקרן'!$C$42</f>
        <v>-2.7479198765217645E-7</v>
      </c>
    </row>
    <row r="81" spans="2:11">
      <c r="B81" s="75" t="s">
        <v>1229</v>
      </c>
      <c r="C81" s="99" t="s">
        <v>1230</v>
      </c>
      <c r="D81" s="85" t="s">
        <v>513</v>
      </c>
      <c r="E81" s="85" t="s">
        <v>121</v>
      </c>
      <c r="F81" s="92">
        <v>44868</v>
      </c>
      <c r="G81" s="82">
        <v>182918.63440000001</v>
      </c>
      <c r="H81" s="84">
        <v>0.61880400000000002</v>
      </c>
      <c r="I81" s="82">
        <v>1.1319076239999999</v>
      </c>
      <c r="J81" s="83">
        <f t="shared" si="1"/>
        <v>-9.193204255583061E-4</v>
      </c>
      <c r="K81" s="83">
        <f>I81/'סכום נכסי הקרן'!$C$42</f>
        <v>4.3670530194407883E-6</v>
      </c>
    </row>
    <row r="82" spans="2:11">
      <c r="B82" s="75" t="s">
        <v>1231</v>
      </c>
      <c r="C82" s="99" t="s">
        <v>1232</v>
      </c>
      <c r="D82" s="85" t="s">
        <v>513</v>
      </c>
      <c r="E82" s="85" t="s">
        <v>121</v>
      </c>
      <c r="F82" s="92">
        <v>44662</v>
      </c>
      <c r="G82" s="82">
        <v>703800</v>
      </c>
      <c r="H82" s="84">
        <v>9.2853080000000006</v>
      </c>
      <c r="I82" s="82">
        <v>65.349999999999994</v>
      </c>
      <c r="J82" s="83">
        <f t="shared" si="1"/>
        <v>-5.3076407063970182E-2</v>
      </c>
      <c r="K82" s="83">
        <f>I82/'סכום נכסי הקרן'!$C$42</f>
        <v>2.5212915680516301E-4</v>
      </c>
    </row>
    <row r="83" spans="2:11">
      <c r="B83" s="75" t="s">
        <v>1233</v>
      </c>
      <c r="C83" s="99" t="s">
        <v>1234</v>
      </c>
      <c r="D83" s="85" t="s">
        <v>513</v>
      </c>
      <c r="E83" s="85" t="s">
        <v>121</v>
      </c>
      <c r="F83" s="92">
        <v>44781</v>
      </c>
      <c r="G83" s="82">
        <v>169535.28528000001</v>
      </c>
      <c r="H83" s="84">
        <v>6.634112</v>
      </c>
      <c r="I83" s="82">
        <v>11.247160642999999</v>
      </c>
      <c r="J83" s="83">
        <f t="shared" si="1"/>
        <v>-9.134795357333322E-3</v>
      </c>
      <c r="K83" s="83">
        <f>I83/'סכום נכסי הקרן'!$C$42</f>
        <v>4.3393070074549431E-5</v>
      </c>
    </row>
    <row r="84" spans="2:11">
      <c r="B84" s="75" t="s">
        <v>1235</v>
      </c>
      <c r="C84" s="99" t="s">
        <v>1236</v>
      </c>
      <c r="D84" s="85" t="s">
        <v>513</v>
      </c>
      <c r="E84" s="85" t="s">
        <v>121</v>
      </c>
      <c r="F84" s="92">
        <v>44700</v>
      </c>
      <c r="G84" s="82">
        <v>563040</v>
      </c>
      <c r="H84" s="84">
        <v>4.7300370000000003</v>
      </c>
      <c r="I84" s="82">
        <v>26.632000000000001</v>
      </c>
      <c r="J84" s="83">
        <f t="shared" si="1"/>
        <v>-2.1630158728808784E-2</v>
      </c>
      <c r="K84" s="83">
        <f>I84/'סכום נכסי הקרן'!$C$42</f>
        <v>1.027498654022204E-4</v>
      </c>
    </row>
    <row r="85" spans="2:11">
      <c r="B85" s="75" t="s">
        <v>1237</v>
      </c>
      <c r="C85" s="99" t="s">
        <v>1238</v>
      </c>
      <c r="D85" s="85" t="s">
        <v>513</v>
      </c>
      <c r="E85" s="85" t="s">
        <v>121</v>
      </c>
      <c r="F85" s="92">
        <v>44693</v>
      </c>
      <c r="G85" s="82">
        <v>2639250</v>
      </c>
      <c r="H85" s="84">
        <v>3.1813020000000001</v>
      </c>
      <c r="I85" s="82">
        <v>83.962500000000006</v>
      </c>
      <c r="J85" s="83">
        <f t="shared" si="1"/>
        <v>-6.819323378896093E-2</v>
      </c>
      <c r="K85" s="83">
        <f>I85/'סכום נכסי הקרן'!$C$42</f>
        <v>3.2393870433440711E-4</v>
      </c>
    </row>
    <row r="86" spans="2:11">
      <c r="B86" s="75" t="s">
        <v>1239</v>
      </c>
      <c r="C86" s="99" t="s">
        <v>1240</v>
      </c>
      <c r="D86" s="85" t="s">
        <v>513</v>
      </c>
      <c r="E86" s="85" t="s">
        <v>121</v>
      </c>
      <c r="F86" s="92">
        <v>44727</v>
      </c>
      <c r="G86" s="82">
        <v>1196460</v>
      </c>
      <c r="H86" s="84">
        <v>3.1614089999999999</v>
      </c>
      <c r="I86" s="82">
        <v>37.825000000000003</v>
      </c>
      <c r="J86" s="83">
        <f t="shared" si="1"/>
        <v>-3.0720965527079914E-2</v>
      </c>
      <c r="K86" s="83">
        <f>I86/'סכום נכסי הקרן'!$C$42</f>
        <v>1.4593397637575046E-4</v>
      </c>
    </row>
    <row r="87" spans="2:11">
      <c r="B87" s="75" t="s">
        <v>1241</v>
      </c>
      <c r="C87" s="99" t="s">
        <v>1242</v>
      </c>
      <c r="D87" s="85" t="s">
        <v>513</v>
      </c>
      <c r="E87" s="85" t="s">
        <v>121</v>
      </c>
      <c r="F87" s="92">
        <v>44728</v>
      </c>
      <c r="G87" s="82">
        <v>1196460</v>
      </c>
      <c r="H87" s="84">
        <v>3.1443590000000001</v>
      </c>
      <c r="I87" s="82">
        <v>37.621000000000002</v>
      </c>
      <c r="J87" s="83">
        <f t="shared" si="1"/>
        <v>-3.055527942086645E-2</v>
      </c>
      <c r="K87" s="83">
        <f>I87/'סכום נכסי הקרן'!$C$42</f>
        <v>1.4514691672788126E-4</v>
      </c>
    </row>
    <row r="88" spans="2:11">
      <c r="B88" s="75" t="s">
        <v>1243</v>
      </c>
      <c r="C88" s="99" t="s">
        <v>1244</v>
      </c>
      <c r="D88" s="85" t="s">
        <v>513</v>
      </c>
      <c r="E88" s="85" t="s">
        <v>121</v>
      </c>
      <c r="F88" s="92">
        <v>44889</v>
      </c>
      <c r="G88" s="82">
        <v>2463300</v>
      </c>
      <c r="H88" s="84">
        <v>2.939756</v>
      </c>
      <c r="I88" s="82">
        <v>72.415000000000006</v>
      </c>
      <c r="J88" s="83">
        <f t="shared" si="1"/>
        <v>-5.8814506771804151E-2</v>
      </c>
      <c r="K88" s="83">
        <f>I88/'סכום נכסי הקרן'!$C$42</f>
        <v>2.7938688431592784E-4</v>
      </c>
    </row>
    <row r="89" spans="2:11">
      <c r="B89" s="75" t="s">
        <v>1245</v>
      </c>
      <c r="C89" s="99" t="s">
        <v>1246</v>
      </c>
      <c r="D89" s="85" t="s">
        <v>513</v>
      </c>
      <c r="E89" s="85" t="s">
        <v>121</v>
      </c>
      <c r="F89" s="92">
        <v>44732</v>
      </c>
      <c r="G89" s="82">
        <v>950130</v>
      </c>
      <c r="H89" s="84">
        <v>2.9113380000000002</v>
      </c>
      <c r="I89" s="82">
        <v>27.6615</v>
      </c>
      <c r="J89" s="83">
        <f t="shared" si="1"/>
        <v>-2.2466305034430166E-2</v>
      </c>
      <c r="K89" s="83">
        <f>I89/'סכום נכסי הקרן'!$C$42</f>
        <v>1.0672181592908979E-4</v>
      </c>
    </row>
    <row r="90" spans="2:11">
      <c r="B90" s="75" t="s">
        <v>1247</v>
      </c>
      <c r="C90" s="99" t="s">
        <v>1248</v>
      </c>
      <c r="D90" s="85" t="s">
        <v>513</v>
      </c>
      <c r="E90" s="85" t="s">
        <v>121</v>
      </c>
      <c r="F90" s="92">
        <v>44922</v>
      </c>
      <c r="G90" s="82">
        <v>169535.28528000001</v>
      </c>
      <c r="H90" s="84">
        <v>0.15354200000000001</v>
      </c>
      <c r="I90" s="82">
        <v>0.26030786899999997</v>
      </c>
      <c r="J90" s="83">
        <f t="shared" si="1"/>
        <v>-2.1141861387909141E-4</v>
      </c>
      <c r="K90" s="83">
        <f>I90/'סכום נכסי הקרן'!$C$42</f>
        <v>1.0043030378074803E-6</v>
      </c>
    </row>
    <row r="91" spans="2:11">
      <c r="B91" s="75" t="s">
        <v>1249</v>
      </c>
      <c r="C91" s="99" t="s">
        <v>1250</v>
      </c>
      <c r="D91" s="85" t="s">
        <v>513</v>
      </c>
      <c r="E91" s="85" t="s">
        <v>121</v>
      </c>
      <c r="F91" s="92">
        <v>44872</v>
      </c>
      <c r="G91" s="82">
        <v>527850</v>
      </c>
      <c r="H91" s="84">
        <v>-0.26569999999999999</v>
      </c>
      <c r="I91" s="82">
        <v>-1.4025000000000001</v>
      </c>
      <c r="J91" s="83">
        <f t="shared" si="1"/>
        <v>1.1390919802175699E-3</v>
      </c>
      <c r="K91" s="83">
        <f>I91/'סכום נכסי הקרן'!$C$42</f>
        <v>-5.4110350791008598E-6</v>
      </c>
    </row>
    <row r="92" spans="2:11">
      <c r="B92" s="72"/>
      <c r="C92" s="99"/>
      <c r="D92" s="99"/>
      <c r="E92" s="99"/>
      <c r="F92" s="99"/>
      <c r="G92" s="82"/>
      <c r="H92" s="84"/>
      <c r="I92" s="99"/>
      <c r="J92" s="83"/>
      <c r="K92" s="99"/>
    </row>
    <row r="93" spans="2:11">
      <c r="B93" s="88" t="s">
        <v>179</v>
      </c>
      <c r="C93" s="71"/>
      <c r="D93" s="71"/>
      <c r="E93" s="71"/>
      <c r="F93" s="71"/>
      <c r="G93" s="79"/>
      <c r="H93" s="81"/>
      <c r="I93" s="79">
        <v>2.7451225339999947</v>
      </c>
      <c r="J93" s="80">
        <f t="shared" si="1"/>
        <v>-2.2295522732220514E-3</v>
      </c>
      <c r="K93" s="80">
        <f>I93/'סכום נכסי הקרן'!$C$42</f>
        <v>1.0591054779254342E-5</v>
      </c>
    </row>
    <row r="94" spans="2:11">
      <c r="B94" s="75" t="s">
        <v>1251</v>
      </c>
      <c r="C94" s="99" t="s">
        <v>1252</v>
      </c>
      <c r="D94" s="85" t="s">
        <v>513</v>
      </c>
      <c r="E94" s="85" t="s">
        <v>123</v>
      </c>
      <c r="F94" s="92">
        <v>44867</v>
      </c>
      <c r="G94" s="82">
        <v>53594.251128000004</v>
      </c>
      <c r="H94" s="84">
        <v>6.608975</v>
      </c>
      <c r="I94" s="82">
        <v>3.5420306209999999</v>
      </c>
      <c r="J94" s="83">
        <f t="shared" si="1"/>
        <v>-2.8767904984428939E-3</v>
      </c>
      <c r="K94" s="83">
        <f>I94/'סכום נכסי הקרן'!$C$42</f>
        <v>1.3665634182873727E-5</v>
      </c>
    </row>
    <row r="95" spans="2:11">
      <c r="B95" s="75" t="s">
        <v>1253</v>
      </c>
      <c r="C95" s="99" t="s">
        <v>1254</v>
      </c>
      <c r="D95" s="85" t="s">
        <v>513</v>
      </c>
      <c r="E95" s="85" t="s">
        <v>123</v>
      </c>
      <c r="F95" s="92">
        <v>44788</v>
      </c>
      <c r="G95" s="82">
        <v>77955.274367999999</v>
      </c>
      <c r="H95" s="84">
        <v>3.158423</v>
      </c>
      <c r="I95" s="82">
        <v>2.462157597</v>
      </c>
      <c r="J95" s="83">
        <f t="shared" si="1"/>
        <v>-1.9997318878962303E-3</v>
      </c>
      <c r="K95" s="83">
        <f>I95/'סכום נכסי הקרן'!$C$42</f>
        <v>9.4993377024183094E-6</v>
      </c>
    </row>
    <row r="96" spans="2:11">
      <c r="B96" s="75" t="s">
        <v>1255</v>
      </c>
      <c r="C96" s="99" t="s">
        <v>1256</v>
      </c>
      <c r="D96" s="85" t="s">
        <v>513</v>
      </c>
      <c r="E96" s="85" t="s">
        <v>123</v>
      </c>
      <c r="F96" s="92">
        <v>44733</v>
      </c>
      <c r="G96" s="82">
        <v>262710</v>
      </c>
      <c r="H96" s="84">
        <v>-0.40817599999999998</v>
      </c>
      <c r="I96" s="82">
        <v>-1.0723199999999999</v>
      </c>
      <c r="J96" s="83">
        <f t="shared" si="1"/>
        <v>8.709241441903062E-4</v>
      </c>
      <c r="K96" s="83">
        <f>I96/'סכום נכסי הקרן'!$C$42</f>
        <v>-4.1371558902113608E-6</v>
      </c>
    </row>
    <row r="97" spans="2:11">
      <c r="B97" s="75" t="s">
        <v>1257</v>
      </c>
      <c r="C97" s="99" t="s">
        <v>1258</v>
      </c>
      <c r="D97" s="85" t="s">
        <v>513</v>
      </c>
      <c r="E97" s="85" t="s">
        <v>124</v>
      </c>
      <c r="F97" s="92">
        <v>44901</v>
      </c>
      <c r="G97" s="82">
        <v>211880</v>
      </c>
      <c r="H97" s="84">
        <v>-1.3790020000000001</v>
      </c>
      <c r="I97" s="82">
        <v>-2.9218299999999999</v>
      </c>
      <c r="J97" s="83">
        <f t="shared" si="1"/>
        <v>2.3730717437141545E-3</v>
      </c>
      <c r="K97" s="83">
        <f>I97/'סכום נכסי הקרן'!$C$42</f>
        <v>-1.1272816132027997E-5</v>
      </c>
    </row>
    <row r="98" spans="2:11">
      <c r="B98" s="75" t="s">
        <v>1259</v>
      </c>
      <c r="C98" s="99" t="s">
        <v>1260</v>
      </c>
      <c r="D98" s="85" t="s">
        <v>513</v>
      </c>
      <c r="E98" s="85" t="s">
        <v>124</v>
      </c>
      <c r="F98" s="92">
        <v>44732</v>
      </c>
      <c r="G98" s="82">
        <v>82519.801823999995</v>
      </c>
      <c r="H98" s="84">
        <v>-1.930402</v>
      </c>
      <c r="I98" s="82">
        <v>-1.5929637909999999</v>
      </c>
      <c r="J98" s="83">
        <f t="shared" si="1"/>
        <v>1.2937841562246537E-3</v>
      </c>
      <c r="K98" s="83">
        <f>I98/'סכום נכסי הקרן'!$C$42</f>
        <v>-6.1458701981023101E-6</v>
      </c>
    </row>
    <row r="99" spans="2:11">
      <c r="B99" s="75" t="s">
        <v>1261</v>
      </c>
      <c r="C99" s="99" t="s">
        <v>1262</v>
      </c>
      <c r="D99" s="85" t="s">
        <v>513</v>
      </c>
      <c r="E99" s="85" t="s">
        <v>124</v>
      </c>
      <c r="F99" s="92">
        <v>44733</v>
      </c>
      <c r="G99" s="82">
        <v>169504</v>
      </c>
      <c r="H99" s="84">
        <v>-2.2335050000000001</v>
      </c>
      <c r="I99" s="82">
        <v>-3.7858800000000001</v>
      </c>
      <c r="J99" s="83">
        <f t="shared" si="1"/>
        <v>3.0748417440756457E-3</v>
      </c>
      <c r="K99" s="83">
        <f>I99/'סכום נכסי הקרן'!$C$42</f>
        <v>-1.4606438135662291E-5</v>
      </c>
    </row>
    <row r="100" spans="2:11">
      <c r="B100" s="75" t="s">
        <v>1263</v>
      </c>
      <c r="C100" s="99" t="s">
        <v>1264</v>
      </c>
      <c r="D100" s="85" t="s">
        <v>513</v>
      </c>
      <c r="E100" s="85" t="s">
        <v>125</v>
      </c>
      <c r="F100" s="92">
        <v>44763</v>
      </c>
      <c r="G100" s="82">
        <v>290313.28000000003</v>
      </c>
      <c r="H100" s="84">
        <v>0.96040000000000003</v>
      </c>
      <c r="I100" s="82">
        <v>2.78817</v>
      </c>
      <c r="J100" s="83">
        <f t="shared" si="1"/>
        <v>-2.2645148566725289E-3</v>
      </c>
      <c r="K100" s="83">
        <f>I100/'סכום נכסי הקרן'!$C$42</f>
        <v>1.0757137737252509E-5</v>
      </c>
    </row>
    <row r="101" spans="2:11">
      <c r="B101" s="75" t="s">
        <v>1265</v>
      </c>
      <c r="C101" s="99" t="s">
        <v>1266</v>
      </c>
      <c r="D101" s="85" t="s">
        <v>513</v>
      </c>
      <c r="E101" s="85" t="s">
        <v>123</v>
      </c>
      <c r="F101" s="92">
        <v>44811</v>
      </c>
      <c r="G101" s="82">
        <v>183723.66333400001</v>
      </c>
      <c r="H101" s="84">
        <v>-6.9267019999999997</v>
      </c>
      <c r="I101" s="82">
        <v>-12.725991046999999</v>
      </c>
      <c r="J101" s="83">
        <f t="shared" si="1"/>
        <v>1.0335881883749228E-2</v>
      </c>
      <c r="K101" s="83">
        <f>I101/'סכום נכסי הקרן'!$C$42</f>
        <v>-4.9098598197248107E-5</v>
      </c>
    </row>
    <row r="102" spans="2:11">
      <c r="B102" s="75" t="s">
        <v>1267</v>
      </c>
      <c r="C102" s="99" t="s">
        <v>1268</v>
      </c>
      <c r="D102" s="85" t="s">
        <v>513</v>
      </c>
      <c r="E102" s="85" t="s">
        <v>123</v>
      </c>
      <c r="F102" s="92">
        <v>44811</v>
      </c>
      <c r="G102" s="82">
        <v>137833.8633</v>
      </c>
      <c r="H102" s="84">
        <v>-6.894806</v>
      </c>
      <c r="I102" s="82">
        <v>-9.503377489</v>
      </c>
      <c r="J102" s="83">
        <f t="shared" si="1"/>
        <v>7.7185177060250174E-3</v>
      </c>
      <c r="K102" s="83">
        <f>I102/'סכום נכסי הקרן'!$C$42</f>
        <v>-3.6665318333630264E-5</v>
      </c>
    </row>
    <row r="103" spans="2:11">
      <c r="B103" s="75" t="s">
        <v>1269</v>
      </c>
      <c r="C103" s="99" t="s">
        <v>1270</v>
      </c>
      <c r="D103" s="85" t="s">
        <v>513</v>
      </c>
      <c r="E103" s="85" t="s">
        <v>123</v>
      </c>
      <c r="F103" s="92">
        <v>44875</v>
      </c>
      <c r="G103" s="82">
        <v>29046.25</v>
      </c>
      <c r="H103" s="84">
        <v>-6.5414979999999998</v>
      </c>
      <c r="I103" s="82">
        <v>-1.9000599999999999</v>
      </c>
      <c r="J103" s="83">
        <f t="shared" si="1"/>
        <v>1.5432036420193907E-3</v>
      </c>
      <c r="K103" s="83">
        <f>I103/'סכום נכסי הקרן'!$C$42</f>
        <v>-7.3306889927959923E-6</v>
      </c>
    </row>
    <row r="104" spans="2:11">
      <c r="B104" s="75" t="s">
        <v>1271</v>
      </c>
      <c r="C104" s="99" t="s">
        <v>1272</v>
      </c>
      <c r="D104" s="85" t="s">
        <v>513</v>
      </c>
      <c r="E104" s="85" t="s">
        <v>123</v>
      </c>
      <c r="F104" s="92">
        <v>44810</v>
      </c>
      <c r="G104" s="82">
        <v>102143.385402</v>
      </c>
      <c r="H104" s="84">
        <v>-6.1960620000000004</v>
      </c>
      <c r="I104" s="82">
        <v>-6.3288679629999995</v>
      </c>
      <c r="J104" s="83">
        <f t="shared" si="1"/>
        <v>5.1402229878853524E-3</v>
      </c>
      <c r="K104" s="83">
        <f>I104/'סכום נכסי הקרן'!$C$42</f>
        <v>-2.4417630344948733E-5</v>
      </c>
    </row>
    <row r="105" spans="2:11">
      <c r="B105" s="75" t="s">
        <v>1273</v>
      </c>
      <c r="C105" s="99" t="s">
        <v>1274</v>
      </c>
      <c r="D105" s="85" t="s">
        <v>513</v>
      </c>
      <c r="E105" s="85" t="s">
        <v>123</v>
      </c>
      <c r="F105" s="92">
        <v>44802</v>
      </c>
      <c r="G105" s="82">
        <v>15677.92</v>
      </c>
      <c r="H105" s="84">
        <v>-5.9154530000000003</v>
      </c>
      <c r="I105" s="82">
        <v>-0.92741999999999991</v>
      </c>
      <c r="J105" s="83">
        <f t="shared" si="1"/>
        <v>7.532382775710364E-4</v>
      </c>
      <c r="K105" s="83">
        <f>I105/'סכום נכסי הקרן'!$C$42</f>
        <v>-3.5781120520924911E-6</v>
      </c>
    </row>
    <row r="106" spans="2:11">
      <c r="B106" s="75" t="s">
        <v>1275</v>
      </c>
      <c r="C106" s="99" t="s">
        <v>1276</v>
      </c>
      <c r="D106" s="85" t="s">
        <v>513</v>
      </c>
      <c r="E106" s="85" t="s">
        <v>123</v>
      </c>
      <c r="F106" s="92">
        <v>44753</v>
      </c>
      <c r="G106" s="82">
        <v>117719.10077600001</v>
      </c>
      <c r="H106" s="84">
        <v>-4.1600979999999996</v>
      </c>
      <c r="I106" s="82">
        <v>-4.8972301759999999</v>
      </c>
      <c r="J106" s="83">
        <f t="shared" si="1"/>
        <v>3.9774656818260803E-3</v>
      </c>
      <c r="K106" s="83">
        <f>I106/'סכום נכסי הקרן'!$C$42</f>
        <v>-1.8894177734593423E-5</v>
      </c>
    </row>
    <row r="107" spans="2:11">
      <c r="B107" s="75" t="s">
        <v>1277</v>
      </c>
      <c r="C107" s="99" t="s">
        <v>1278</v>
      </c>
      <c r="D107" s="85" t="s">
        <v>513</v>
      </c>
      <c r="E107" s="85" t="s">
        <v>123</v>
      </c>
      <c r="F107" s="92">
        <v>44769</v>
      </c>
      <c r="G107" s="82">
        <v>74064.090605000005</v>
      </c>
      <c r="H107" s="84">
        <v>-3.8455020000000002</v>
      </c>
      <c r="I107" s="82">
        <v>-2.8481361029999999</v>
      </c>
      <c r="J107" s="83">
        <f t="shared" si="1"/>
        <v>2.3132185336865755E-3</v>
      </c>
      <c r="K107" s="83">
        <f>I107/'סכום נכסי הקרן'!$C$42</f>
        <v>-1.0988495089758729E-5</v>
      </c>
    </row>
    <row r="108" spans="2:11">
      <c r="B108" s="75" t="s">
        <v>1279</v>
      </c>
      <c r="C108" s="99" t="s">
        <v>1280</v>
      </c>
      <c r="D108" s="85" t="s">
        <v>513</v>
      </c>
      <c r="E108" s="85" t="s">
        <v>123</v>
      </c>
      <c r="F108" s="92">
        <v>44748</v>
      </c>
      <c r="G108" s="82">
        <v>61741.311050999997</v>
      </c>
      <c r="H108" s="84">
        <v>-2.9195359999999999</v>
      </c>
      <c r="I108" s="82">
        <v>-1.8025598430000001</v>
      </c>
      <c r="J108" s="83">
        <f t="shared" si="1"/>
        <v>1.4640153019775698E-3</v>
      </c>
      <c r="K108" s="83">
        <f>I108/'סכום נכסי הקרן'!$C$42</f>
        <v>-6.9545201730135749E-6</v>
      </c>
    </row>
    <row r="109" spans="2:11">
      <c r="B109" s="75" t="s">
        <v>1281</v>
      </c>
      <c r="C109" s="99" t="s">
        <v>1282</v>
      </c>
      <c r="D109" s="85" t="s">
        <v>513</v>
      </c>
      <c r="E109" s="85" t="s">
        <v>123</v>
      </c>
      <c r="F109" s="92">
        <v>44761</v>
      </c>
      <c r="G109" s="82">
        <v>330236.68</v>
      </c>
      <c r="H109" s="84">
        <v>-2.8518789999999998</v>
      </c>
      <c r="I109" s="82">
        <v>-9.4179500000000012</v>
      </c>
      <c r="J109" s="83">
        <f t="shared" si="1"/>
        <v>7.6491346275151962E-3</v>
      </c>
      <c r="K109" s="83">
        <f>I109/'סכום נכסי הקרן'!$C$42</f>
        <v>-3.6335727503185701E-5</v>
      </c>
    </row>
    <row r="110" spans="2:11">
      <c r="B110" s="75" t="s">
        <v>1283</v>
      </c>
      <c r="C110" s="99" t="s">
        <v>1284</v>
      </c>
      <c r="D110" s="85" t="s">
        <v>513</v>
      </c>
      <c r="E110" s="85" t="s">
        <v>123</v>
      </c>
      <c r="F110" s="92">
        <v>44888</v>
      </c>
      <c r="G110" s="82">
        <v>191033.13870099999</v>
      </c>
      <c r="H110" s="84">
        <v>-2.9251930000000002</v>
      </c>
      <c r="I110" s="82">
        <v>-5.5880873359999992</v>
      </c>
      <c r="J110" s="83">
        <f t="shared" si="1"/>
        <v>4.5385707445226124E-3</v>
      </c>
      <c r="K110" s="83">
        <f>I110/'סכום נכסי הקרן'!$C$42</f>
        <v>-2.1559598288895021E-5</v>
      </c>
    </row>
    <row r="111" spans="2:11">
      <c r="B111" s="75" t="s">
        <v>1285</v>
      </c>
      <c r="C111" s="99" t="s">
        <v>1286</v>
      </c>
      <c r="D111" s="85" t="s">
        <v>513</v>
      </c>
      <c r="E111" s="85" t="s">
        <v>123</v>
      </c>
      <c r="F111" s="92">
        <v>44895</v>
      </c>
      <c r="G111" s="82">
        <v>71843.006007999997</v>
      </c>
      <c r="H111" s="84">
        <v>-2.6306720000000001</v>
      </c>
      <c r="I111" s="82">
        <v>-1.8899537580000001</v>
      </c>
      <c r="J111" s="83">
        <f t="shared" si="1"/>
        <v>1.5349954857182587E-3</v>
      </c>
      <c r="K111" s="83">
        <f>I111/'סכום נכסי הקרן'!$C$42</f>
        <v>-7.2916977414734382E-6</v>
      </c>
    </row>
    <row r="112" spans="2:11">
      <c r="B112" s="75" t="s">
        <v>1287</v>
      </c>
      <c r="C112" s="99" t="s">
        <v>1288</v>
      </c>
      <c r="D112" s="85" t="s">
        <v>513</v>
      </c>
      <c r="E112" s="85" t="s">
        <v>123</v>
      </c>
      <c r="F112" s="92">
        <v>44880</v>
      </c>
      <c r="G112" s="82">
        <v>5497.5906249999998</v>
      </c>
      <c r="H112" s="84">
        <v>-2.032143</v>
      </c>
      <c r="I112" s="82">
        <v>-0.11171889900000001</v>
      </c>
      <c r="J112" s="83">
        <f t="shared" si="1"/>
        <v>9.073661453806538E-5</v>
      </c>
      <c r="K112" s="83">
        <f>I112/'סכום נכסי הקרן'!$C$42</f>
        <v>-4.3102665346704174E-7</v>
      </c>
    </row>
    <row r="113" spans="2:11">
      <c r="B113" s="75" t="s">
        <v>1289</v>
      </c>
      <c r="C113" s="99" t="s">
        <v>1290</v>
      </c>
      <c r="D113" s="85" t="s">
        <v>513</v>
      </c>
      <c r="E113" s="85" t="s">
        <v>123</v>
      </c>
      <c r="F113" s="92">
        <v>44900</v>
      </c>
      <c r="G113" s="82">
        <v>224652.96</v>
      </c>
      <c r="H113" s="84">
        <v>-0.79387300000000005</v>
      </c>
      <c r="I113" s="82">
        <v>-1.78346</v>
      </c>
      <c r="J113" s="83">
        <f t="shared" si="1"/>
        <v>1.4485026617032635E-3</v>
      </c>
      <c r="K113" s="83">
        <f>I113/'סכום נכסי הקרן'!$C$42</f>
        <v>-6.8808303901413331E-6</v>
      </c>
    </row>
    <row r="114" spans="2:11">
      <c r="B114" s="75" t="s">
        <v>1291</v>
      </c>
      <c r="C114" s="99" t="s">
        <v>1292</v>
      </c>
      <c r="D114" s="85" t="s">
        <v>513</v>
      </c>
      <c r="E114" s="85" t="s">
        <v>123</v>
      </c>
      <c r="F114" s="92">
        <v>44728</v>
      </c>
      <c r="G114" s="82">
        <v>409971.84424499999</v>
      </c>
      <c r="H114" s="84">
        <v>-0.52396900000000002</v>
      </c>
      <c r="I114" s="82">
        <v>-2.1481262999999999</v>
      </c>
      <c r="J114" s="83">
        <f t="shared" si="1"/>
        <v>1.7446798152045927E-3</v>
      </c>
      <c r="K114" s="83">
        <f>I114/'סכום נכסי הקרן'!$C$42</f>
        <v>-8.2877623983166758E-6</v>
      </c>
    </row>
    <row r="115" spans="2:11">
      <c r="B115" s="75" t="s">
        <v>1293</v>
      </c>
      <c r="C115" s="99" t="s">
        <v>1294</v>
      </c>
      <c r="D115" s="85" t="s">
        <v>513</v>
      </c>
      <c r="E115" s="85" t="s">
        <v>123</v>
      </c>
      <c r="F115" s="92">
        <v>44907</v>
      </c>
      <c r="G115" s="82">
        <v>24370.247714000001</v>
      </c>
      <c r="H115" s="84">
        <v>-0.70161799999999996</v>
      </c>
      <c r="I115" s="82">
        <v>-0.17098608200000001</v>
      </c>
      <c r="J115" s="83">
        <f t="shared" si="1"/>
        <v>1.388726379572362E-4</v>
      </c>
      <c r="K115" s="83">
        <f>I115/'סכום נכסי הקרן'!$C$42</f>
        <v>-6.5968747788949461E-7</v>
      </c>
    </row>
    <row r="116" spans="2:11">
      <c r="B116" s="75" t="s">
        <v>1295</v>
      </c>
      <c r="C116" s="99" t="s">
        <v>1296</v>
      </c>
      <c r="D116" s="85" t="s">
        <v>513</v>
      </c>
      <c r="E116" s="85" t="s">
        <v>123</v>
      </c>
      <c r="F116" s="92">
        <v>44907</v>
      </c>
      <c r="G116" s="82">
        <v>141710.44356000001</v>
      </c>
      <c r="H116" s="84">
        <v>-0.74277899999999997</v>
      </c>
      <c r="I116" s="82">
        <v>-1.052595779</v>
      </c>
      <c r="J116" s="83">
        <f t="shared" si="1"/>
        <v>8.5490439234920887E-4</v>
      </c>
      <c r="K116" s="83">
        <f>I116/'סכום נכסי הקרן'!$C$42</f>
        <v>-4.0610571723939364E-6</v>
      </c>
    </row>
    <row r="117" spans="2:11">
      <c r="B117" s="75" t="s">
        <v>1297</v>
      </c>
      <c r="C117" s="99" t="s">
        <v>1298</v>
      </c>
      <c r="D117" s="85" t="s">
        <v>513</v>
      </c>
      <c r="E117" s="85" t="s">
        <v>123</v>
      </c>
      <c r="F117" s="92">
        <v>44732</v>
      </c>
      <c r="G117" s="82">
        <v>49044.295497000006</v>
      </c>
      <c r="H117" s="84">
        <v>5.3280000000000001E-2</v>
      </c>
      <c r="I117" s="82">
        <v>2.6130738000000001E-2</v>
      </c>
      <c r="J117" s="83">
        <f t="shared" si="1"/>
        <v>-2.1223040351491266E-5</v>
      </c>
      <c r="K117" s="83">
        <f>I117/'סכום נכסי הקרן'!$C$42</f>
        <v>1.0081592867079775E-7</v>
      </c>
    </row>
    <row r="118" spans="2:11">
      <c r="B118" s="75" t="s">
        <v>1299</v>
      </c>
      <c r="C118" s="99" t="s">
        <v>1300</v>
      </c>
      <c r="D118" s="85" t="s">
        <v>513</v>
      </c>
      <c r="E118" s="85" t="s">
        <v>123</v>
      </c>
      <c r="F118" s="92">
        <v>44732</v>
      </c>
      <c r="G118" s="82">
        <v>61444.147759999993</v>
      </c>
      <c r="H118" s="84">
        <v>0.23913200000000001</v>
      </c>
      <c r="I118" s="82">
        <v>0.14693272300000002</v>
      </c>
      <c r="J118" s="83">
        <f t="shared" si="1"/>
        <v>-1.1933681739809602E-4</v>
      </c>
      <c r="K118" s="83">
        <f>I118/'סכום נכסי הקרן'!$C$42</f>
        <v>5.6688635894531893E-7</v>
      </c>
    </row>
    <row r="119" spans="2:11">
      <c r="B119" s="75" t="s">
        <v>1301</v>
      </c>
      <c r="C119" s="99" t="s">
        <v>1302</v>
      </c>
      <c r="D119" s="85" t="s">
        <v>513</v>
      </c>
      <c r="E119" s="85" t="s">
        <v>123</v>
      </c>
      <c r="F119" s="92">
        <v>44733</v>
      </c>
      <c r="G119" s="82">
        <v>733420.58</v>
      </c>
      <c r="H119" s="84">
        <v>0.32836799999999999</v>
      </c>
      <c r="I119" s="82">
        <v>2.4083200000000002</v>
      </c>
      <c r="J119" s="83">
        <f t="shared" si="1"/>
        <v>-1.9560057025294676E-3</v>
      </c>
      <c r="K119" s="83">
        <f>I119/'סכום נכסי הקרן'!$C$42</f>
        <v>9.2916249566489717E-6</v>
      </c>
    </row>
    <row r="120" spans="2:11">
      <c r="B120" s="75" t="s">
        <v>1303</v>
      </c>
      <c r="C120" s="99" t="s">
        <v>1304</v>
      </c>
      <c r="D120" s="85" t="s">
        <v>513</v>
      </c>
      <c r="E120" s="85" t="s">
        <v>123</v>
      </c>
      <c r="F120" s="92">
        <v>44740</v>
      </c>
      <c r="G120" s="82">
        <v>104983.114824</v>
      </c>
      <c r="H120" s="84">
        <v>0.648922</v>
      </c>
      <c r="I120" s="82">
        <v>0.68125876699999999</v>
      </c>
      <c r="J120" s="83">
        <f t="shared" si="1"/>
        <v>-5.533093746471373E-4</v>
      </c>
      <c r="K120" s="83">
        <f>I120/'סכום נכסי הקרן'!$C$42</f>
        <v>2.628388653249197E-6</v>
      </c>
    </row>
    <row r="121" spans="2:11">
      <c r="B121" s="75" t="s">
        <v>1305</v>
      </c>
      <c r="C121" s="99" t="s">
        <v>1306</v>
      </c>
      <c r="D121" s="85" t="s">
        <v>513</v>
      </c>
      <c r="E121" s="85" t="s">
        <v>124</v>
      </c>
      <c r="F121" s="92">
        <v>44811</v>
      </c>
      <c r="G121" s="82">
        <v>26350.658695999999</v>
      </c>
      <c r="H121" s="84">
        <v>-4.512308</v>
      </c>
      <c r="I121" s="82">
        <v>-1.189022987</v>
      </c>
      <c r="J121" s="83">
        <f t="shared" si="1"/>
        <v>9.6570876918790718E-4</v>
      </c>
      <c r="K121" s="83">
        <f>I121/'סכום נכסי הקרן'!$C$42</f>
        <v>-4.5874118306697221E-6</v>
      </c>
    </row>
    <row r="122" spans="2:11">
      <c r="B122" s="75" t="s">
        <v>1307</v>
      </c>
      <c r="C122" s="99" t="s">
        <v>1308</v>
      </c>
      <c r="D122" s="85" t="s">
        <v>513</v>
      </c>
      <c r="E122" s="85" t="s">
        <v>124</v>
      </c>
      <c r="F122" s="92">
        <v>44810</v>
      </c>
      <c r="G122" s="82">
        <v>79490.544609999997</v>
      </c>
      <c r="H122" s="84">
        <v>-3.935689</v>
      </c>
      <c r="I122" s="82">
        <v>-3.128500453</v>
      </c>
      <c r="J122" s="83">
        <f t="shared" si="1"/>
        <v>2.5409267565913258E-3</v>
      </c>
      <c r="K122" s="83">
        <f>I122/'סכום נכסי הקרן'!$C$42</f>
        <v>-1.2070178749494425E-5</v>
      </c>
    </row>
    <row r="123" spans="2:11">
      <c r="B123" s="75" t="s">
        <v>1309</v>
      </c>
      <c r="C123" s="99" t="s">
        <v>1310</v>
      </c>
      <c r="D123" s="85" t="s">
        <v>513</v>
      </c>
      <c r="E123" s="85" t="s">
        <v>124</v>
      </c>
      <c r="F123" s="92">
        <v>44796</v>
      </c>
      <c r="G123" s="82">
        <v>108369.44575699999</v>
      </c>
      <c r="H123" s="84">
        <v>-2.1593490000000002</v>
      </c>
      <c r="I123" s="82">
        <v>-2.3400746239999997</v>
      </c>
      <c r="J123" s="83">
        <f t="shared" si="1"/>
        <v>1.9005777093112619E-3</v>
      </c>
      <c r="K123" s="83">
        <f>I123/'סכום נכסי הקרן'!$C$42</f>
        <v>-9.0283250468290564E-6</v>
      </c>
    </row>
    <row r="124" spans="2:11">
      <c r="B124" s="75" t="s">
        <v>1311</v>
      </c>
      <c r="C124" s="99" t="s">
        <v>1312</v>
      </c>
      <c r="D124" s="85" t="s">
        <v>513</v>
      </c>
      <c r="E124" s="85" t="s">
        <v>124</v>
      </c>
      <c r="F124" s="92">
        <v>44901</v>
      </c>
      <c r="G124" s="82">
        <v>276946.57276200003</v>
      </c>
      <c r="H124" s="84">
        <v>1.19591</v>
      </c>
      <c r="I124" s="82">
        <v>3.3120314300000002</v>
      </c>
      <c r="J124" s="83">
        <f t="shared" si="1"/>
        <v>-2.6899881926142812E-3</v>
      </c>
      <c r="K124" s="83">
        <f>I124/'סכום נכסי הקרן'!$C$42</f>
        <v>1.2778266132488118E-5</v>
      </c>
    </row>
    <row r="125" spans="2:11">
      <c r="B125" s="75" t="s">
        <v>1313</v>
      </c>
      <c r="C125" s="99" t="s">
        <v>1314</v>
      </c>
      <c r="D125" s="85" t="s">
        <v>513</v>
      </c>
      <c r="E125" s="85" t="s">
        <v>124</v>
      </c>
      <c r="F125" s="92">
        <v>44739</v>
      </c>
      <c r="G125" s="82">
        <v>113294.03575700001</v>
      </c>
      <c r="H125" s="84">
        <v>2.2812459999999999</v>
      </c>
      <c r="I125" s="82">
        <v>2.584515364</v>
      </c>
      <c r="J125" s="83">
        <f t="shared" si="1"/>
        <v>-2.0991092505393892E-3</v>
      </c>
      <c r="K125" s="83">
        <f>I125/'סכום נכסי הקרן'!$C$42</f>
        <v>9.971410550502052E-6</v>
      </c>
    </row>
    <row r="126" spans="2:11">
      <c r="B126" s="75" t="s">
        <v>1315</v>
      </c>
      <c r="C126" s="99" t="s">
        <v>1316</v>
      </c>
      <c r="D126" s="85" t="s">
        <v>513</v>
      </c>
      <c r="E126" s="85" t="s">
        <v>124</v>
      </c>
      <c r="F126" s="92">
        <v>44713</v>
      </c>
      <c r="G126" s="82">
        <v>86161.582987000016</v>
      </c>
      <c r="H126" s="84">
        <v>4.1115050000000002</v>
      </c>
      <c r="I126" s="82">
        <v>3.5425379240000003</v>
      </c>
      <c r="J126" s="83">
        <f t="shared" si="1"/>
        <v>-2.8772025232406411E-3</v>
      </c>
      <c r="K126" s="83">
        <f>I126/'סכום נכסי הקרן'!$C$42</f>
        <v>1.3667591426601881E-5</v>
      </c>
    </row>
    <row r="127" spans="2:11">
      <c r="B127" s="75" t="s">
        <v>1317</v>
      </c>
      <c r="C127" s="99" t="s">
        <v>1318</v>
      </c>
      <c r="D127" s="85" t="s">
        <v>513</v>
      </c>
      <c r="E127" s="85" t="s">
        <v>124</v>
      </c>
      <c r="F127" s="92">
        <v>44712</v>
      </c>
      <c r="G127" s="82">
        <v>133144.88</v>
      </c>
      <c r="H127" s="84">
        <v>4.404217</v>
      </c>
      <c r="I127" s="82">
        <v>5.8639899999999994</v>
      </c>
      <c r="J127" s="83">
        <f t="shared" si="1"/>
        <v>-4.7626552449739935E-3</v>
      </c>
      <c r="K127" s="83">
        <f>I127/'סכום נכסי הקרן'!$C$42</f>
        <v>2.2624068159355898E-5</v>
      </c>
    </row>
    <row r="128" spans="2:11">
      <c r="B128" s="75" t="s">
        <v>1319</v>
      </c>
      <c r="C128" s="99" t="s">
        <v>1320</v>
      </c>
      <c r="D128" s="85" t="s">
        <v>513</v>
      </c>
      <c r="E128" s="85" t="s">
        <v>124</v>
      </c>
      <c r="F128" s="92">
        <v>44712</v>
      </c>
      <c r="G128" s="82">
        <v>1193678.1599999999</v>
      </c>
      <c r="H128" s="84">
        <v>4.5669060000000004</v>
      </c>
      <c r="I128" s="82">
        <v>54.514160000000004</v>
      </c>
      <c r="J128" s="83">
        <f t="shared" si="1"/>
        <v>-4.4275680901459849E-2</v>
      </c>
      <c r="K128" s="83">
        <f>I128/'סכום נכסי הקרן'!$C$42</f>
        <v>2.1032301751708874E-4</v>
      </c>
    </row>
    <row r="129" spans="2:11">
      <c r="B129" s="72"/>
      <c r="C129" s="99"/>
      <c r="D129" s="99"/>
      <c r="E129" s="99"/>
      <c r="F129" s="99"/>
      <c r="G129" s="82"/>
      <c r="H129" s="84"/>
      <c r="I129" s="99"/>
      <c r="J129" s="83"/>
      <c r="K129" s="99"/>
    </row>
    <row r="130" spans="2:11">
      <c r="B130" s="88" t="s">
        <v>178</v>
      </c>
      <c r="C130" s="71"/>
      <c r="D130" s="71"/>
      <c r="E130" s="71"/>
      <c r="F130" s="71"/>
      <c r="G130" s="79"/>
      <c r="H130" s="81"/>
      <c r="I130" s="79">
        <v>-2.8250569850000002</v>
      </c>
      <c r="J130" s="80">
        <f t="shared" si="1"/>
        <v>2.2944739788029432E-3</v>
      </c>
      <c r="K130" s="80">
        <f>I130/'סכום נכסי הקרן'!$C$42</f>
        <v>-1.089945272463024E-5</v>
      </c>
    </row>
    <row r="131" spans="2:11">
      <c r="B131" s="75" t="s">
        <v>1321</v>
      </c>
      <c r="C131" s="99" t="s">
        <v>1322</v>
      </c>
      <c r="D131" s="85" t="s">
        <v>513</v>
      </c>
      <c r="E131" s="85" t="s">
        <v>122</v>
      </c>
      <c r="F131" s="92">
        <v>44923</v>
      </c>
      <c r="G131" s="82">
        <v>800086.375</v>
      </c>
      <c r="H131" s="84">
        <v>-0.35309400000000002</v>
      </c>
      <c r="I131" s="82">
        <v>-2.8250569850000002</v>
      </c>
      <c r="J131" s="83">
        <f t="shared" si="1"/>
        <v>2.2944739788029432E-3</v>
      </c>
      <c r="K131" s="83">
        <f>I131/'סכום נכסי הקרן'!$C$42</f>
        <v>-1.089945272463024E-5</v>
      </c>
    </row>
    <row r="132" spans="2:11">
      <c r="B132" s="72"/>
      <c r="C132" s="99"/>
      <c r="D132" s="99"/>
      <c r="E132" s="99"/>
      <c r="F132" s="99"/>
      <c r="G132" s="82"/>
      <c r="H132" s="84"/>
      <c r="I132" s="99"/>
      <c r="J132" s="83"/>
      <c r="K132" s="99"/>
    </row>
    <row r="133" spans="2:11">
      <c r="B133" s="70" t="s">
        <v>184</v>
      </c>
      <c r="C133" s="71"/>
      <c r="D133" s="71"/>
      <c r="E133" s="71"/>
      <c r="F133" s="71"/>
      <c r="G133" s="79"/>
      <c r="H133" s="81"/>
      <c r="I133" s="79">
        <v>9.8932898490000003</v>
      </c>
      <c r="J133" s="80">
        <f t="shared" si="1"/>
        <v>-8.0351993760882662E-3</v>
      </c>
      <c r="K133" s="80">
        <f>I133/'סכום נכסי הקרן'!$C$42</f>
        <v>3.8169653062853083E-5</v>
      </c>
    </row>
    <row r="134" spans="2:11">
      <c r="B134" s="72" t="s">
        <v>178</v>
      </c>
      <c r="C134" s="99"/>
      <c r="D134" s="99"/>
      <c r="E134" s="99"/>
      <c r="F134" s="99"/>
      <c r="G134" s="82"/>
      <c r="H134" s="84"/>
      <c r="I134" s="82">
        <v>9.8932898490000003</v>
      </c>
      <c r="J134" s="83">
        <f t="shared" si="1"/>
        <v>-8.0351993760882662E-3</v>
      </c>
      <c r="K134" s="83">
        <f>I134/'סכום נכסי הקרן'!$C$42</f>
        <v>3.8169653062853083E-5</v>
      </c>
    </row>
    <row r="135" spans="2:11">
      <c r="B135" s="75" t="s">
        <v>1323</v>
      </c>
      <c r="C135" s="99" t="s">
        <v>1324</v>
      </c>
      <c r="D135" s="85" t="s">
        <v>513</v>
      </c>
      <c r="E135" s="85" t="s">
        <v>121</v>
      </c>
      <c r="F135" s="92">
        <v>44817</v>
      </c>
      <c r="G135" s="82">
        <v>913684.42079999996</v>
      </c>
      <c r="H135" s="84">
        <v>1.0827910000000001</v>
      </c>
      <c r="I135" s="82">
        <v>9.8932898490000003</v>
      </c>
      <c r="J135" s="83">
        <f t="shared" si="1"/>
        <v>-8.0351993760882662E-3</v>
      </c>
      <c r="K135" s="83">
        <f>I135/'סכום נכסי הקרן'!$C$42</f>
        <v>3.8169653062853083E-5</v>
      </c>
    </row>
    <row r="136" spans="2:11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</row>
    <row r="137" spans="2:11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</row>
    <row r="138" spans="2:11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</row>
    <row r="139" spans="2:11">
      <c r="B139" s="116" t="s">
        <v>202</v>
      </c>
      <c r="C139" s="109"/>
      <c r="D139" s="109"/>
      <c r="E139" s="109"/>
      <c r="F139" s="109"/>
      <c r="G139" s="109"/>
      <c r="H139" s="109"/>
      <c r="I139" s="109"/>
      <c r="J139" s="109"/>
      <c r="K139" s="109"/>
    </row>
    <row r="140" spans="2:11">
      <c r="B140" s="116" t="s">
        <v>105</v>
      </c>
      <c r="C140" s="109"/>
      <c r="D140" s="109"/>
      <c r="E140" s="109"/>
      <c r="F140" s="109"/>
      <c r="G140" s="109"/>
      <c r="H140" s="109"/>
      <c r="I140" s="109"/>
      <c r="J140" s="109"/>
      <c r="K140" s="109"/>
    </row>
    <row r="141" spans="2:11">
      <c r="B141" s="116" t="s">
        <v>185</v>
      </c>
      <c r="C141" s="109"/>
      <c r="D141" s="109"/>
      <c r="E141" s="109"/>
      <c r="F141" s="109"/>
      <c r="G141" s="109"/>
      <c r="H141" s="109"/>
      <c r="I141" s="109"/>
      <c r="J141" s="109"/>
      <c r="K141" s="109"/>
    </row>
    <row r="142" spans="2:11">
      <c r="B142" s="116" t="s">
        <v>193</v>
      </c>
      <c r="C142" s="109"/>
      <c r="D142" s="109"/>
      <c r="E142" s="109"/>
      <c r="F142" s="109"/>
      <c r="G142" s="109"/>
      <c r="H142" s="109"/>
      <c r="I142" s="109"/>
      <c r="J142" s="109"/>
      <c r="K142" s="109"/>
    </row>
    <row r="143" spans="2:11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</row>
    <row r="144" spans="2:11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</row>
    <row r="145" spans="2:11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</row>
    <row r="146" spans="2:11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</row>
    <row r="147" spans="2:11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</row>
    <row r="148" spans="2:11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</row>
    <row r="149" spans="2:11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</row>
    <row r="150" spans="2:11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</row>
    <row r="151" spans="2:11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</row>
    <row r="152" spans="2:11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</row>
    <row r="153" spans="2:11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</row>
    <row r="154" spans="2:11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</row>
    <row r="155" spans="2:11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</row>
    <row r="156" spans="2:11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</row>
    <row r="157" spans="2:11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</row>
    <row r="158" spans="2:11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</row>
    <row r="159" spans="2:11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</row>
    <row r="160" spans="2:11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</row>
    <row r="161" spans="2:11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</row>
    <row r="162" spans="2:11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</row>
    <row r="163" spans="2:11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</row>
    <row r="164" spans="2:11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</row>
    <row r="165" spans="2:11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</row>
    <row r="166" spans="2:11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</row>
    <row r="167" spans="2:11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</row>
    <row r="168" spans="2:11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</row>
    <row r="169" spans="2:11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</row>
    <row r="170" spans="2:11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</row>
    <row r="171" spans="2:11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</row>
    <row r="172" spans="2:11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</row>
    <row r="173" spans="2:11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</row>
    <row r="174" spans="2:11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</row>
    <row r="175" spans="2:11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</row>
    <row r="176" spans="2:11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</row>
    <row r="177" spans="2:11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</row>
    <row r="178" spans="2:11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</row>
    <row r="179" spans="2:11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</row>
    <row r="180" spans="2:11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</row>
    <row r="181" spans="2:11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</row>
    <row r="182" spans="2:11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</row>
    <row r="183" spans="2:11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</row>
    <row r="184" spans="2:11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</row>
    <row r="185" spans="2:11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</row>
    <row r="186" spans="2:11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</row>
    <row r="187" spans="2:11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</row>
    <row r="188" spans="2:11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</row>
    <row r="189" spans="2:11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</row>
    <row r="190" spans="2:11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</row>
    <row r="191" spans="2:11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</row>
    <row r="192" spans="2:11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</row>
    <row r="193" spans="2:11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</row>
    <row r="194" spans="2:11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</row>
    <row r="195" spans="2:11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</row>
    <row r="196" spans="2:11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</row>
    <row r="197" spans="2:11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</row>
    <row r="198" spans="2:11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</row>
    <row r="199" spans="2:11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</row>
    <row r="200" spans="2:11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</row>
    <row r="201" spans="2:11">
      <c r="B201" s="108"/>
      <c r="C201" s="109"/>
      <c r="D201" s="109"/>
      <c r="E201" s="109"/>
      <c r="F201" s="109"/>
      <c r="G201" s="109"/>
      <c r="H201" s="109"/>
      <c r="I201" s="109"/>
      <c r="J201" s="109"/>
      <c r="K201" s="109"/>
    </row>
    <row r="202" spans="2:11">
      <c r="B202" s="108"/>
      <c r="C202" s="109"/>
      <c r="D202" s="109"/>
      <c r="E202" s="109"/>
      <c r="F202" s="109"/>
      <c r="G202" s="109"/>
      <c r="H202" s="109"/>
      <c r="I202" s="109"/>
      <c r="J202" s="109"/>
      <c r="K202" s="109"/>
    </row>
    <row r="203" spans="2:11"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</row>
    <row r="204" spans="2:11">
      <c r="B204" s="108"/>
      <c r="C204" s="109"/>
      <c r="D204" s="109"/>
      <c r="E204" s="109"/>
      <c r="F204" s="109"/>
      <c r="G204" s="109"/>
      <c r="H204" s="109"/>
      <c r="I204" s="109"/>
      <c r="J204" s="109"/>
      <c r="K204" s="109"/>
    </row>
    <row r="205" spans="2:11"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</row>
    <row r="206" spans="2:11">
      <c r="B206" s="108"/>
      <c r="C206" s="109"/>
      <c r="D206" s="109"/>
      <c r="E206" s="109"/>
      <c r="F206" s="109"/>
      <c r="G206" s="109"/>
      <c r="H206" s="109"/>
      <c r="I206" s="109"/>
      <c r="J206" s="109"/>
      <c r="K206" s="109"/>
    </row>
    <row r="207" spans="2:11">
      <c r="B207" s="108"/>
      <c r="C207" s="109"/>
      <c r="D207" s="109"/>
      <c r="E207" s="109"/>
      <c r="F207" s="109"/>
      <c r="G207" s="109"/>
      <c r="H207" s="109"/>
      <c r="I207" s="109"/>
      <c r="J207" s="109"/>
      <c r="K207" s="109"/>
    </row>
    <row r="208" spans="2:11">
      <c r="B208" s="108"/>
      <c r="C208" s="109"/>
      <c r="D208" s="109"/>
      <c r="E208" s="109"/>
      <c r="F208" s="109"/>
      <c r="G208" s="109"/>
      <c r="H208" s="109"/>
      <c r="I208" s="109"/>
      <c r="J208" s="109"/>
      <c r="K208" s="109"/>
    </row>
    <row r="209" spans="2:11">
      <c r="B209" s="108"/>
      <c r="C209" s="109"/>
      <c r="D209" s="109"/>
      <c r="E209" s="109"/>
      <c r="F209" s="109"/>
      <c r="G209" s="109"/>
      <c r="H209" s="109"/>
      <c r="I209" s="109"/>
      <c r="J209" s="109"/>
      <c r="K209" s="109"/>
    </row>
    <row r="210" spans="2:11">
      <c r="B210" s="108"/>
      <c r="C210" s="109"/>
      <c r="D210" s="109"/>
      <c r="E210" s="109"/>
      <c r="F210" s="109"/>
      <c r="G210" s="109"/>
      <c r="H210" s="109"/>
      <c r="I210" s="109"/>
      <c r="J210" s="109"/>
      <c r="K210" s="109"/>
    </row>
    <row r="211" spans="2:11">
      <c r="B211" s="108"/>
      <c r="C211" s="109"/>
      <c r="D211" s="109"/>
      <c r="E211" s="109"/>
      <c r="F211" s="109"/>
      <c r="G211" s="109"/>
      <c r="H211" s="109"/>
      <c r="I211" s="109"/>
      <c r="J211" s="109"/>
      <c r="K211" s="109"/>
    </row>
    <row r="212" spans="2:11">
      <c r="B212" s="108"/>
      <c r="C212" s="109"/>
      <c r="D212" s="109"/>
      <c r="E212" s="109"/>
      <c r="F212" s="109"/>
      <c r="G212" s="109"/>
      <c r="H212" s="109"/>
      <c r="I212" s="109"/>
      <c r="J212" s="109"/>
      <c r="K212" s="109"/>
    </row>
    <row r="213" spans="2:11">
      <c r="B213" s="108"/>
      <c r="C213" s="109"/>
      <c r="D213" s="109"/>
      <c r="E213" s="109"/>
      <c r="F213" s="109"/>
      <c r="G213" s="109"/>
      <c r="H213" s="109"/>
      <c r="I213" s="109"/>
      <c r="J213" s="109"/>
      <c r="K213" s="109"/>
    </row>
    <row r="214" spans="2:11">
      <c r="B214" s="108"/>
      <c r="C214" s="109"/>
      <c r="D214" s="109"/>
      <c r="E214" s="109"/>
      <c r="F214" s="109"/>
      <c r="G214" s="109"/>
      <c r="H214" s="109"/>
      <c r="I214" s="109"/>
      <c r="J214" s="109"/>
      <c r="K214" s="109"/>
    </row>
    <row r="215" spans="2:11">
      <c r="B215" s="108"/>
      <c r="C215" s="109"/>
      <c r="D215" s="109"/>
      <c r="E215" s="109"/>
      <c r="F215" s="109"/>
      <c r="G215" s="109"/>
      <c r="H215" s="109"/>
      <c r="I215" s="109"/>
      <c r="J215" s="109"/>
      <c r="K215" s="109"/>
    </row>
    <row r="216" spans="2:11">
      <c r="B216" s="108"/>
      <c r="C216" s="109"/>
      <c r="D216" s="109"/>
      <c r="E216" s="109"/>
      <c r="F216" s="109"/>
      <c r="G216" s="109"/>
      <c r="H216" s="109"/>
      <c r="I216" s="109"/>
      <c r="J216" s="109"/>
      <c r="K216" s="109"/>
    </row>
    <row r="217" spans="2:11">
      <c r="B217" s="108"/>
      <c r="C217" s="109"/>
      <c r="D217" s="109"/>
      <c r="E217" s="109"/>
      <c r="F217" s="109"/>
      <c r="G217" s="109"/>
      <c r="H217" s="109"/>
      <c r="I217" s="109"/>
      <c r="J217" s="109"/>
      <c r="K217" s="109"/>
    </row>
    <row r="218" spans="2:11">
      <c r="B218" s="108"/>
      <c r="C218" s="109"/>
      <c r="D218" s="109"/>
      <c r="E218" s="109"/>
      <c r="F218" s="109"/>
      <c r="G218" s="109"/>
      <c r="H218" s="109"/>
      <c r="I218" s="109"/>
      <c r="J218" s="109"/>
      <c r="K218" s="109"/>
    </row>
    <row r="219" spans="2:11">
      <c r="B219" s="108"/>
      <c r="C219" s="109"/>
      <c r="D219" s="109"/>
      <c r="E219" s="109"/>
      <c r="F219" s="109"/>
      <c r="G219" s="109"/>
      <c r="H219" s="109"/>
      <c r="I219" s="109"/>
      <c r="J219" s="109"/>
      <c r="K219" s="109"/>
    </row>
    <row r="220" spans="2:11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</row>
    <row r="221" spans="2:11">
      <c r="B221" s="108"/>
      <c r="C221" s="109"/>
      <c r="D221" s="109"/>
      <c r="E221" s="109"/>
      <c r="F221" s="109"/>
      <c r="G221" s="109"/>
      <c r="H221" s="109"/>
      <c r="I221" s="109"/>
      <c r="J221" s="109"/>
      <c r="K221" s="109"/>
    </row>
    <row r="222" spans="2:11">
      <c r="B222" s="108"/>
      <c r="C222" s="109"/>
      <c r="D222" s="109"/>
      <c r="E222" s="109"/>
      <c r="F222" s="109"/>
      <c r="G222" s="109"/>
      <c r="H222" s="109"/>
      <c r="I222" s="109"/>
      <c r="J222" s="109"/>
      <c r="K222" s="109"/>
    </row>
    <row r="223" spans="2:11">
      <c r="B223" s="108"/>
      <c r="C223" s="109"/>
      <c r="D223" s="109"/>
      <c r="E223" s="109"/>
      <c r="F223" s="109"/>
      <c r="G223" s="109"/>
      <c r="H223" s="109"/>
      <c r="I223" s="109"/>
      <c r="J223" s="109"/>
      <c r="K223" s="109"/>
    </row>
    <row r="224" spans="2:11">
      <c r="B224" s="108"/>
      <c r="C224" s="109"/>
      <c r="D224" s="109"/>
      <c r="E224" s="109"/>
      <c r="F224" s="109"/>
      <c r="G224" s="109"/>
      <c r="H224" s="109"/>
      <c r="I224" s="109"/>
      <c r="J224" s="109"/>
      <c r="K224" s="109"/>
    </row>
    <row r="225" spans="2:11">
      <c r="B225" s="108"/>
      <c r="C225" s="109"/>
      <c r="D225" s="109"/>
      <c r="E225" s="109"/>
      <c r="F225" s="109"/>
      <c r="G225" s="109"/>
      <c r="H225" s="109"/>
      <c r="I225" s="109"/>
      <c r="J225" s="109"/>
      <c r="K225" s="109"/>
    </row>
    <row r="226" spans="2:11">
      <c r="B226" s="108"/>
      <c r="C226" s="109"/>
      <c r="D226" s="109"/>
      <c r="E226" s="109"/>
      <c r="F226" s="109"/>
      <c r="G226" s="109"/>
      <c r="H226" s="109"/>
      <c r="I226" s="109"/>
      <c r="J226" s="109"/>
      <c r="K226" s="109"/>
    </row>
    <row r="227" spans="2:11">
      <c r="B227" s="108"/>
      <c r="C227" s="109"/>
      <c r="D227" s="109"/>
      <c r="E227" s="109"/>
      <c r="F227" s="109"/>
      <c r="G227" s="109"/>
      <c r="H227" s="109"/>
      <c r="I227" s="109"/>
      <c r="J227" s="109"/>
      <c r="K227" s="109"/>
    </row>
    <row r="228" spans="2:11">
      <c r="B228" s="108"/>
      <c r="C228" s="109"/>
      <c r="D228" s="109"/>
      <c r="E228" s="109"/>
      <c r="F228" s="109"/>
      <c r="G228" s="109"/>
      <c r="H228" s="109"/>
      <c r="I228" s="109"/>
      <c r="J228" s="109"/>
      <c r="K228" s="109"/>
    </row>
    <row r="229" spans="2:11">
      <c r="B229" s="108"/>
      <c r="C229" s="109"/>
      <c r="D229" s="109"/>
      <c r="E229" s="109"/>
      <c r="F229" s="109"/>
      <c r="G229" s="109"/>
      <c r="H229" s="109"/>
      <c r="I229" s="109"/>
      <c r="J229" s="109"/>
      <c r="K229" s="109"/>
    </row>
    <row r="230" spans="2:11">
      <c r="B230" s="108"/>
      <c r="C230" s="109"/>
      <c r="D230" s="109"/>
      <c r="E230" s="109"/>
      <c r="F230" s="109"/>
      <c r="G230" s="109"/>
      <c r="H230" s="109"/>
      <c r="I230" s="109"/>
      <c r="J230" s="109"/>
      <c r="K230" s="109"/>
    </row>
    <row r="231" spans="2:11">
      <c r="B231" s="108"/>
      <c r="C231" s="109"/>
      <c r="D231" s="109"/>
      <c r="E231" s="109"/>
      <c r="F231" s="109"/>
      <c r="G231" s="109"/>
      <c r="H231" s="109"/>
      <c r="I231" s="109"/>
      <c r="J231" s="109"/>
      <c r="K231" s="109"/>
    </row>
    <row r="232" spans="2:11">
      <c r="B232" s="108"/>
      <c r="C232" s="109"/>
      <c r="D232" s="109"/>
      <c r="E232" s="109"/>
      <c r="F232" s="109"/>
      <c r="G232" s="109"/>
      <c r="H232" s="109"/>
      <c r="I232" s="109"/>
      <c r="J232" s="109"/>
      <c r="K232" s="109"/>
    </row>
    <row r="233" spans="2:11">
      <c r="B233" s="108"/>
      <c r="C233" s="109"/>
      <c r="D233" s="109"/>
      <c r="E233" s="109"/>
      <c r="F233" s="109"/>
      <c r="G233" s="109"/>
      <c r="H233" s="109"/>
      <c r="I233" s="109"/>
      <c r="J233" s="109"/>
      <c r="K233" s="109"/>
    </row>
    <row r="234" spans="2:11">
      <c r="B234" s="108"/>
      <c r="C234" s="109"/>
      <c r="D234" s="109"/>
      <c r="E234" s="109"/>
      <c r="F234" s="109"/>
      <c r="G234" s="109"/>
      <c r="H234" s="109"/>
      <c r="I234" s="109"/>
      <c r="J234" s="109"/>
      <c r="K234" s="109"/>
    </row>
    <row r="235" spans="2:11">
      <c r="B235" s="108"/>
      <c r="C235" s="109"/>
      <c r="D235" s="109"/>
      <c r="E235" s="109"/>
      <c r="F235" s="109"/>
      <c r="G235" s="109"/>
      <c r="H235" s="109"/>
      <c r="I235" s="109"/>
      <c r="J235" s="109"/>
      <c r="K235" s="109"/>
    </row>
    <row r="236" spans="2:11">
      <c r="B236" s="108"/>
      <c r="C236" s="109"/>
      <c r="D236" s="109"/>
      <c r="E236" s="109"/>
      <c r="F236" s="109"/>
      <c r="G236" s="109"/>
      <c r="H236" s="109"/>
      <c r="I236" s="109"/>
      <c r="J236" s="109"/>
      <c r="K236" s="109"/>
    </row>
    <row r="237" spans="2:11">
      <c r="B237" s="108"/>
      <c r="C237" s="109"/>
      <c r="D237" s="109"/>
      <c r="E237" s="109"/>
      <c r="F237" s="109"/>
      <c r="G237" s="109"/>
      <c r="H237" s="109"/>
      <c r="I237" s="109"/>
      <c r="J237" s="109"/>
      <c r="K237" s="109"/>
    </row>
    <row r="238" spans="2:11">
      <c r="B238" s="108"/>
      <c r="C238" s="109"/>
      <c r="D238" s="109"/>
      <c r="E238" s="109"/>
      <c r="F238" s="109"/>
      <c r="G238" s="109"/>
      <c r="H238" s="109"/>
      <c r="I238" s="109"/>
      <c r="J238" s="109"/>
      <c r="K238" s="109"/>
    </row>
    <row r="239" spans="2:11">
      <c r="B239" s="108"/>
      <c r="C239" s="109"/>
      <c r="D239" s="109"/>
      <c r="E239" s="109"/>
      <c r="F239" s="109"/>
      <c r="G239" s="109"/>
      <c r="H239" s="109"/>
      <c r="I239" s="109"/>
      <c r="J239" s="109"/>
      <c r="K239" s="109"/>
    </row>
    <row r="240" spans="2:11">
      <c r="B240" s="108"/>
      <c r="C240" s="109"/>
      <c r="D240" s="109"/>
      <c r="E240" s="109"/>
      <c r="F240" s="109"/>
      <c r="G240" s="109"/>
      <c r="H240" s="109"/>
      <c r="I240" s="109"/>
      <c r="J240" s="109"/>
      <c r="K240" s="109"/>
    </row>
    <row r="241" spans="2:11">
      <c r="B241" s="108"/>
      <c r="C241" s="109"/>
      <c r="D241" s="109"/>
      <c r="E241" s="109"/>
      <c r="F241" s="109"/>
      <c r="G241" s="109"/>
      <c r="H241" s="109"/>
      <c r="I241" s="109"/>
      <c r="J241" s="109"/>
      <c r="K241" s="109"/>
    </row>
    <row r="242" spans="2:11">
      <c r="B242" s="108"/>
      <c r="C242" s="109"/>
      <c r="D242" s="109"/>
      <c r="E242" s="109"/>
      <c r="F242" s="109"/>
      <c r="G242" s="109"/>
      <c r="H242" s="109"/>
      <c r="I242" s="109"/>
      <c r="J242" s="109"/>
      <c r="K242" s="109"/>
    </row>
    <row r="243" spans="2:11">
      <c r="B243" s="108"/>
      <c r="C243" s="109"/>
      <c r="D243" s="109"/>
      <c r="E243" s="109"/>
      <c r="F243" s="109"/>
      <c r="G243" s="109"/>
      <c r="H243" s="109"/>
      <c r="I243" s="109"/>
      <c r="J243" s="109"/>
      <c r="K243" s="109"/>
    </row>
    <row r="244" spans="2:11">
      <c r="B244" s="108"/>
      <c r="C244" s="109"/>
      <c r="D244" s="109"/>
      <c r="E244" s="109"/>
      <c r="F244" s="109"/>
      <c r="G244" s="109"/>
      <c r="H244" s="109"/>
      <c r="I244" s="109"/>
      <c r="J244" s="109"/>
      <c r="K244" s="109"/>
    </row>
    <row r="245" spans="2:11">
      <c r="B245" s="108"/>
      <c r="C245" s="109"/>
      <c r="D245" s="109"/>
      <c r="E245" s="109"/>
      <c r="F245" s="109"/>
      <c r="G245" s="109"/>
      <c r="H245" s="109"/>
      <c r="I245" s="109"/>
      <c r="J245" s="109"/>
      <c r="K245" s="109"/>
    </row>
    <row r="246" spans="2:11">
      <c r="B246" s="108"/>
      <c r="C246" s="109"/>
      <c r="D246" s="109"/>
      <c r="E246" s="109"/>
      <c r="F246" s="109"/>
      <c r="G246" s="109"/>
      <c r="H246" s="109"/>
      <c r="I246" s="109"/>
      <c r="J246" s="109"/>
      <c r="K246" s="109"/>
    </row>
    <row r="247" spans="2:11">
      <c r="B247" s="108"/>
      <c r="C247" s="109"/>
      <c r="D247" s="109"/>
      <c r="E247" s="109"/>
      <c r="F247" s="109"/>
      <c r="G247" s="109"/>
      <c r="H247" s="109"/>
      <c r="I247" s="109"/>
      <c r="J247" s="109"/>
      <c r="K247" s="109"/>
    </row>
    <row r="248" spans="2:11">
      <c r="B248" s="108"/>
      <c r="C248" s="109"/>
      <c r="D248" s="109"/>
      <c r="E248" s="109"/>
      <c r="F248" s="109"/>
      <c r="G248" s="109"/>
      <c r="H248" s="109"/>
      <c r="I248" s="109"/>
      <c r="J248" s="109"/>
      <c r="K248" s="109"/>
    </row>
    <row r="249" spans="2:11">
      <c r="B249" s="108"/>
      <c r="C249" s="109"/>
      <c r="D249" s="109"/>
      <c r="E249" s="109"/>
      <c r="F249" s="109"/>
      <c r="G249" s="109"/>
      <c r="H249" s="109"/>
      <c r="I249" s="109"/>
      <c r="J249" s="109"/>
      <c r="K249" s="109"/>
    </row>
    <row r="250" spans="2:11">
      <c r="B250" s="108"/>
      <c r="C250" s="109"/>
      <c r="D250" s="109"/>
      <c r="E250" s="109"/>
      <c r="F250" s="109"/>
      <c r="G250" s="109"/>
      <c r="H250" s="109"/>
      <c r="I250" s="109"/>
      <c r="J250" s="109"/>
      <c r="K250" s="109"/>
    </row>
    <row r="251" spans="2:11">
      <c r="B251" s="108"/>
      <c r="C251" s="109"/>
      <c r="D251" s="109"/>
      <c r="E251" s="109"/>
      <c r="F251" s="109"/>
      <c r="G251" s="109"/>
      <c r="H251" s="109"/>
      <c r="I251" s="109"/>
      <c r="J251" s="109"/>
      <c r="K251" s="109"/>
    </row>
    <row r="252" spans="2:11">
      <c r="B252" s="108"/>
      <c r="C252" s="109"/>
      <c r="D252" s="109"/>
      <c r="E252" s="109"/>
      <c r="F252" s="109"/>
      <c r="G252" s="109"/>
      <c r="H252" s="109"/>
      <c r="I252" s="109"/>
      <c r="J252" s="109"/>
      <c r="K252" s="109"/>
    </row>
    <row r="253" spans="2:11">
      <c r="B253" s="108"/>
      <c r="C253" s="109"/>
      <c r="D253" s="109"/>
      <c r="E253" s="109"/>
      <c r="F253" s="109"/>
      <c r="G253" s="109"/>
      <c r="H253" s="109"/>
      <c r="I253" s="109"/>
      <c r="J253" s="109"/>
      <c r="K253" s="109"/>
    </row>
    <row r="254" spans="2:11">
      <c r="B254" s="108"/>
      <c r="C254" s="109"/>
      <c r="D254" s="109"/>
      <c r="E254" s="109"/>
      <c r="F254" s="109"/>
      <c r="G254" s="109"/>
      <c r="H254" s="109"/>
      <c r="I254" s="109"/>
      <c r="J254" s="109"/>
      <c r="K254" s="109"/>
    </row>
    <row r="255" spans="2:11">
      <c r="B255" s="108"/>
      <c r="C255" s="109"/>
      <c r="D255" s="109"/>
      <c r="E255" s="109"/>
      <c r="F255" s="109"/>
      <c r="G255" s="109"/>
      <c r="H255" s="109"/>
      <c r="I255" s="109"/>
      <c r="J255" s="109"/>
      <c r="K255" s="109"/>
    </row>
    <row r="256" spans="2:11">
      <c r="B256" s="108"/>
      <c r="C256" s="109"/>
      <c r="D256" s="109"/>
      <c r="E256" s="109"/>
      <c r="F256" s="109"/>
      <c r="G256" s="109"/>
      <c r="H256" s="109"/>
      <c r="I256" s="109"/>
      <c r="J256" s="109"/>
      <c r="K256" s="109"/>
    </row>
    <row r="257" spans="2:11">
      <c r="B257" s="108"/>
      <c r="C257" s="109"/>
      <c r="D257" s="109"/>
      <c r="E257" s="109"/>
      <c r="F257" s="109"/>
      <c r="G257" s="109"/>
      <c r="H257" s="109"/>
      <c r="I257" s="109"/>
      <c r="J257" s="109"/>
      <c r="K257" s="109"/>
    </row>
    <row r="258" spans="2:11">
      <c r="B258" s="108"/>
      <c r="C258" s="109"/>
      <c r="D258" s="109"/>
      <c r="E258" s="109"/>
      <c r="F258" s="109"/>
      <c r="G258" s="109"/>
      <c r="H258" s="109"/>
      <c r="I258" s="109"/>
      <c r="J258" s="109"/>
      <c r="K258" s="109"/>
    </row>
    <row r="259" spans="2:11">
      <c r="B259" s="108"/>
      <c r="C259" s="109"/>
      <c r="D259" s="109"/>
      <c r="E259" s="109"/>
      <c r="F259" s="109"/>
      <c r="G259" s="109"/>
      <c r="H259" s="109"/>
      <c r="I259" s="109"/>
      <c r="J259" s="109"/>
      <c r="K259" s="109"/>
    </row>
    <row r="260" spans="2:11">
      <c r="B260" s="108"/>
      <c r="C260" s="109"/>
      <c r="D260" s="109"/>
      <c r="E260" s="109"/>
      <c r="F260" s="109"/>
      <c r="G260" s="109"/>
      <c r="H260" s="109"/>
      <c r="I260" s="109"/>
      <c r="J260" s="109"/>
      <c r="K260" s="109"/>
    </row>
    <row r="261" spans="2:11">
      <c r="B261" s="108"/>
      <c r="C261" s="109"/>
      <c r="D261" s="109"/>
      <c r="E261" s="109"/>
      <c r="F261" s="109"/>
      <c r="G261" s="109"/>
      <c r="H261" s="109"/>
      <c r="I261" s="109"/>
      <c r="J261" s="109"/>
      <c r="K261" s="109"/>
    </row>
    <row r="262" spans="2:11">
      <c r="B262" s="108"/>
      <c r="C262" s="109"/>
      <c r="D262" s="109"/>
      <c r="E262" s="109"/>
      <c r="F262" s="109"/>
      <c r="G262" s="109"/>
      <c r="H262" s="109"/>
      <c r="I262" s="109"/>
      <c r="J262" s="109"/>
      <c r="K262" s="109"/>
    </row>
    <row r="263" spans="2:11">
      <c r="B263" s="108"/>
      <c r="C263" s="109"/>
      <c r="D263" s="109"/>
      <c r="E263" s="109"/>
      <c r="F263" s="109"/>
      <c r="G263" s="109"/>
      <c r="H263" s="109"/>
      <c r="I263" s="109"/>
      <c r="J263" s="109"/>
      <c r="K263" s="109"/>
    </row>
    <row r="264" spans="2:11">
      <c r="B264" s="108"/>
      <c r="C264" s="109"/>
      <c r="D264" s="109"/>
      <c r="E264" s="109"/>
      <c r="F264" s="109"/>
      <c r="G264" s="109"/>
      <c r="H264" s="109"/>
      <c r="I264" s="109"/>
      <c r="J264" s="109"/>
      <c r="K264" s="109"/>
    </row>
    <row r="265" spans="2:11">
      <c r="B265" s="108"/>
      <c r="C265" s="109"/>
      <c r="D265" s="109"/>
      <c r="E265" s="109"/>
      <c r="F265" s="109"/>
      <c r="G265" s="109"/>
      <c r="H265" s="109"/>
      <c r="I265" s="109"/>
      <c r="J265" s="109"/>
      <c r="K265" s="109"/>
    </row>
    <row r="266" spans="2:11">
      <c r="B266" s="108"/>
      <c r="C266" s="109"/>
      <c r="D266" s="109"/>
      <c r="E266" s="109"/>
      <c r="F266" s="109"/>
      <c r="G266" s="109"/>
      <c r="H266" s="109"/>
      <c r="I266" s="109"/>
      <c r="J266" s="109"/>
      <c r="K266" s="109"/>
    </row>
    <row r="267" spans="2:11">
      <c r="B267" s="108"/>
      <c r="C267" s="109"/>
      <c r="D267" s="109"/>
      <c r="E267" s="109"/>
      <c r="F267" s="109"/>
      <c r="G267" s="109"/>
      <c r="H267" s="109"/>
      <c r="I267" s="109"/>
      <c r="J267" s="109"/>
      <c r="K267" s="109"/>
    </row>
    <row r="268" spans="2:11">
      <c r="B268" s="108"/>
      <c r="C268" s="109"/>
      <c r="D268" s="109"/>
      <c r="E268" s="109"/>
      <c r="F268" s="109"/>
      <c r="G268" s="109"/>
      <c r="H268" s="109"/>
      <c r="I268" s="109"/>
      <c r="J268" s="109"/>
      <c r="K268" s="109"/>
    </row>
    <row r="269" spans="2:11">
      <c r="B269" s="108"/>
      <c r="C269" s="109"/>
      <c r="D269" s="109"/>
      <c r="E269" s="109"/>
      <c r="F269" s="109"/>
      <c r="G269" s="109"/>
      <c r="H269" s="109"/>
      <c r="I269" s="109"/>
      <c r="J269" s="109"/>
      <c r="K269" s="109"/>
    </row>
    <row r="270" spans="2:11">
      <c r="B270" s="108"/>
      <c r="C270" s="109"/>
      <c r="D270" s="109"/>
      <c r="E270" s="109"/>
      <c r="F270" s="109"/>
      <c r="G270" s="109"/>
      <c r="H270" s="109"/>
      <c r="I270" s="109"/>
      <c r="J270" s="109"/>
      <c r="K270" s="109"/>
    </row>
    <row r="271" spans="2:11">
      <c r="B271" s="108"/>
      <c r="C271" s="109"/>
      <c r="D271" s="109"/>
      <c r="E271" s="109"/>
      <c r="F271" s="109"/>
      <c r="G271" s="109"/>
      <c r="H271" s="109"/>
      <c r="I271" s="109"/>
      <c r="J271" s="109"/>
      <c r="K271" s="109"/>
    </row>
    <row r="272" spans="2:11">
      <c r="B272" s="108"/>
      <c r="C272" s="109"/>
      <c r="D272" s="109"/>
      <c r="E272" s="109"/>
      <c r="F272" s="109"/>
      <c r="G272" s="109"/>
      <c r="H272" s="109"/>
      <c r="I272" s="109"/>
      <c r="J272" s="109"/>
      <c r="K272" s="109"/>
    </row>
    <row r="273" spans="2:11">
      <c r="B273" s="108"/>
      <c r="C273" s="109"/>
      <c r="D273" s="109"/>
      <c r="E273" s="109"/>
      <c r="F273" s="109"/>
      <c r="G273" s="109"/>
      <c r="H273" s="109"/>
      <c r="I273" s="109"/>
      <c r="J273" s="109"/>
      <c r="K273" s="109"/>
    </row>
    <row r="274" spans="2:11">
      <c r="B274" s="108"/>
      <c r="C274" s="109"/>
      <c r="D274" s="109"/>
      <c r="E274" s="109"/>
      <c r="F274" s="109"/>
      <c r="G274" s="109"/>
      <c r="H274" s="109"/>
      <c r="I274" s="109"/>
      <c r="J274" s="109"/>
      <c r="K274" s="109"/>
    </row>
    <row r="275" spans="2:11">
      <c r="B275" s="108"/>
      <c r="C275" s="109"/>
      <c r="D275" s="109"/>
      <c r="E275" s="109"/>
      <c r="F275" s="109"/>
      <c r="G275" s="109"/>
      <c r="H275" s="109"/>
      <c r="I275" s="109"/>
      <c r="J275" s="109"/>
      <c r="K275" s="109"/>
    </row>
    <row r="276" spans="2:11">
      <c r="B276" s="108"/>
      <c r="C276" s="109"/>
      <c r="D276" s="109"/>
      <c r="E276" s="109"/>
      <c r="F276" s="109"/>
      <c r="G276" s="109"/>
      <c r="H276" s="109"/>
      <c r="I276" s="109"/>
      <c r="J276" s="109"/>
      <c r="K276" s="109"/>
    </row>
    <row r="277" spans="2:11">
      <c r="B277" s="108"/>
      <c r="C277" s="109"/>
      <c r="D277" s="109"/>
      <c r="E277" s="109"/>
      <c r="F277" s="109"/>
      <c r="G277" s="109"/>
      <c r="H277" s="109"/>
      <c r="I277" s="109"/>
      <c r="J277" s="109"/>
      <c r="K277" s="109"/>
    </row>
    <row r="278" spans="2:11">
      <c r="B278" s="108"/>
      <c r="C278" s="109"/>
      <c r="D278" s="109"/>
      <c r="E278" s="109"/>
      <c r="F278" s="109"/>
      <c r="G278" s="109"/>
      <c r="H278" s="109"/>
      <c r="I278" s="109"/>
      <c r="J278" s="109"/>
      <c r="K278" s="109"/>
    </row>
    <row r="279" spans="2:11">
      <c r="B279" s="108"/>
      <c r="C279" s="109"/>
      <c r="D279" s="109"/>
      <c r="E279" s="109"/>
      <c r="F279" s="109"/>
      <c r="G279" s="109"/>
      <c r="H279" s="109"/>
      <c r="I279" s="109"/>
      <c r="J279" s="109"/>
      <c r="K279" s="109"/>
    </row>
    <row r="280" spans="2:11">
      <c r="B280" s="108"/>
      <c r="C280" s="109"/>
      <c r="D280" s="109"/>
      <c r="E280" s="109"/>
      <c r="F280" s="109"/>
      <c r="G280" s="109"/>
      <c r="H280" s="109"/>
      <c r="I280" s="109"/>
      <c r="J280" s="109"/>
      <c r="K280" s="109"/>
    </row>
    <row r="281" spans="2:11">
      <c r="B281" s="108"/>
      <c r="C281" s="109"/>
      <c r="D281" s="109"/>
      <c r="E281" s="109"/>
      <c r="F281" s="109"/>
      <c r="G281" s="109"/>
      <c r="H281" s="109"/>
      <c r="I281" s="109"/>
      <c r="J281" s="109"/>
      <c r="K281" s="109"/>
    </row>
    <row r="282" spans="2:11">
      <c r="B282" s="108"/>
      <c r="C282" s="109"/>
      <c r="D282" s="109"/>
      <c r="E282" s="109"/>
      <c r="F282" s="109"/>
      <c r="G282" s="109"/>
      <c r="H282" s="109"/>
      <c r="I282" s="109"/>
      <c r="J282" s="109"/>
      <c r="K282" s="109"/>
    </row>
    <row r="283" spans="2:11">
      <c r="B283" s="108"/>
      <c r="C283" s="109"/>
      <c r="D283" s="109"/>
      <c r="E283" s="109"/>
      <c r="F283" s="109"/>
      <c r="G283" s="109"/>
      <c r="H283" s="109"/>
      <c r="I283" s="109"/>
      <c r="J283" s="109"/>
      <c r="K283" s="109"/>
    </row>
    <row r="284" spans="2:11">
      <c r="B284" s="108"/>
      <c r="C284" s="109"/>
      <c r="D284" s="109"/>
      <c r="E284" s="109"/>
      <c r="F284" s="109"/>
      <c r="G284" s="109"/>
      <c r="H284" s="109"/>
      <c r="I284" s="109"/>
      <c r="J284" s="109"/>
      <c r="K284" s="109"/>
    </row>
    <row r="285" spans="2:11">
      <c r="B285" s="108"/>
      <c r="C285" s="109"/>
      <c r="D285" s="109"/>
      <c r="E285" s="109"/>
      <c r="F285" s="109"/>
      <c r="G285" s="109"/>
      <c r="H285" s="109"/>
      <c r="I285" s="109"/>
      <c r="J285" s="109"/>
      <c r="K285" s="109"/>
    </row>
    <row r="286" spans="2:11">
      <c r="B286" s="108"/>
      <c r="C286" s="109"/>
      <c r="D286" s="109"/>
      <c r="E286" s="109"/>
      <c r="F286" s="109"/>
      <c r="G286" s="109"/>
      <c r="H286" s="109"/>
      <c r="I286" s="109"/>
      <c r="J286" s="109"/>
      <c r="K286" s="109"/>
    </row>
    <row r="287" spans="2:11">
      <c r="B287" s="108"/>
      <c r="C287" s="109"/>
      <c r="D287" s="109"/>
      <c r="E287" s="109"/>
      <c r="F287" s="109"/>
      <c r="G287" s="109"/>
      <c r="H287" s="109"/>
      <c r="I287" s="109"/>
      <c r="J287" s="109"/>
      <c r="K287" s="109"/>
    </row>
    <row r="288" spans="2:11">
      <c r="B288" s="108"/>
      <c r="C288" s="109"/>
      <c r="D288" s="109"/>
      <c r="E288" s="109"/>
      <c r="F288" s="109"/>
      <c r="G288" s="109"/>
      <c r="H288" s="109"/>
      <c r="I288" s="109"/>
      <c r="J288" s="109"/>
      <c r="K288" s="109"/>
    </row>
    <row r="289" spans="2:11">
      <c r="B289" s="108"/>
      <c r="C289" s="109"/>
      <c r="D289" s="109"/>
      <c r="E289" s="109"/>
      <c r="F289" s="109"/>
      <c r="G289" s="109"/>
      <c r="H289" s="109"/>
      <c r="I289" s="109"/>
      <c r="J289" s="109"/>
      <c r="K289" s="109"/>
    </row>
    <row r="290" spans="2:11">
      <c r="B290" s="108"/>
      <c r="C290" s="109"/>
      <c r="D290" s="109"/>
      <c r="E290" s="109"/>
      <c r="F290" s="109"/>
      <c r="G290" s="109"/>
      <c r="H290" s="109"/>
      <c r="I290" s="109"/>
      <c r="J290" s="109"/>
      <c r="K290" s="109"/>
    </row>
    <row r="291" spans="2:11">
      <c r="B291" s="108"/>
      <c r="C291" s="109"/>
      <c r="D291" s="109"/>
      <c r="E291" s="109"/>
      <c r="F291" s="109"/>
      <c r="G291" s="109"/>
      <c r="H291" s="109"/>
      <c r="I291" s="109"/>
      <c r="J291" s="109"/>
      <c r="K291" s="109"/>
    </row>
    <row r="292" spans="2:11">
      <c r="B292" s="108"/>
      <c r="C292" s="109"/>
      <c r="D292" s="109"/>
      <c r="E292" s="109"/>
      <c r="F292" s="109"/>
      <c r="G292" s="109"/>
      <c r="H292" s="109"/>
      <c r="I292" s="109"/>
      <c r="J292" s="109"/>
      <c r="K292" s="109"/>
    </row>
    <row r="293" spans="2:11">
      <c r="B293" s="108"/>
      <c r="C293" s="109"/>
      <c r="D293" s="109"/>
      <c r="E293" s="109"/>
      <c r="F293" s="109"/>
      <c r="G293" s="109"/>
      <c r="H293" s="109"/>
      <c r="I293" s="109"/>
      <c r="J293" s="109"/>
      <c r="K293" s="109"/>
    </row>
    <row r="294" spans="2:11">
      <c r="B294" s="108"/>
      <c r="C294" s="109"/>
      <c r="D294" s="109"/>
      <c r="E294" s="109"/>
      <c r="F294" s="109"/>
      <c r="G294" s="109"/>
      <c r="H294" s="109"/>
      <c r="I294" s="109"/>
      <c r="J294" s="109"/>
      <c r="K294" s="109"/>
    </row>
    <row r="295" spans="2:11">
      <c r="B295" s="108"/>
      <c r="C295" s="109"/>
      <c r="D295" s="109"/>
      <c r="E295" s="109"/>
      <c r="F295" s="109"/>
      <c r="G295" s="109"/>
      <c r="H295" s="109"/>
      <c r="I295" s="109"/>
      <c r="J295" s="109"/>
      <c r="K295" s="109"/>
    </row>
    <row r="296" spans="2:11">
      <c r="B296" s="108"/>
      <c r="C296" s="109"/>
      <c r="D296" s="109"/>
      <c r="E296" s="109"/>
      <c r="F296" s="109"/>
      <c r="G296" s="109"/>
      <c r="H296" s="109"/>
      <c r="I296" s="109"/>
      <c r="J296" s="109"/>
      <c r="K296" s="109"/>
    </row>
    <row r="297" spans="2:11">
      <c r="B297" s="108"/>
      <c r="C297" s="109"/>
      <c r="D297" s="109"/>
      <c r="E297" s="109"/>
      <c r="F297" s="109"/>
      <c r="G297" s="109"/>
      <c r="H297" s="109"/>
      <c r="I297" s="109"/>
      <c r="J297" s="109"/>
      <c r="K297" s="109"/>
    </row>
    <row r="298" spans="2:11">
      <c r="B298" s="108"/>
      <c r="C298" s="109"/>
      <c r="D298" s="109"/>
      <c r="E298" s="109"/>
      <c r="F298" s="109"/>
      <c r="G298" s="109"/>
      <c r="H298" s="109"/>
      <c r="I298" s="109"/>
      <c r="J298" s="109"/>
      <c r="K298" s="109"/>
    </row>
    <row r="299" spans="2:11">
      <c r="B299" s="108"/>
      <c r="C299" s="109"/>
      <c r="D299" s="109"/>
      <c r="E299" s="109"/>
      <c r="F299" s="109"/>
      <c r="G299" s="109"/>
      <c r="H299" s="109"/>
      <c r="I299" s="109"/>
      <c r="J299" s="109"/>
      <c r="K299" s="109"/>
    </row>
    <row r="300" spans="2:11">
      <c r="B300" s="108"/>
      <c r="C300" s="109"/>
      <c r="D300" s="109"/>
      <c r="E300" s="109"/>
      <c r="F300" s="109"/>
      <c r="G300" s="109"/>
      <c r="H300" s="109"/>
      <c r="I300" s="109"/>
      <c r="J300" s="109"/>
      <c r="K300" s="109"/>
    </row>
    <row r="301" spans="2:11">
      <c r="B301" s="108"/>
      <c r="C301" s="109"/>
      <c r="D301" s="109"/>
      <c r="E301" s="109"/>
      <c r="F301" s="109"/>
      <c r="G301" s="109"/>
      <c r="H301" s="109"/>
      <c r="I301" s="109"/>
      <c r="J301" s="109"/>
      <c r="K301" s="109"/>
    </row>
    <row r="302" spans="2:11">
      <c r="B302" s="108"/>
      <c r="C302" s="109"/>
      <c r="D302" s="109"/>
      <c r="E302" s="109"/>
      <c r="F302" s="109"/>
      <c r="G302" s="109"/>
      <c r="H302" s="109"/>
      <c r="I302" s="109"/>
      <c r="J302" s="109"/>
      <c r="K302" s="109"/>
    </row>
    <row r="303" spans="2:11">
      <c r="B303" s="108"/>
      <c r="C303" s="109"/>
      <c r="D303" s="109"/>
      <c r="E303" s="109"/>
      <c r="F303" s="109"/>
      <c r="G303" s="109"/>
      <c r="H303" s="109"/>
      <c r="I303" s="109"/>
      <c r="J303" s="109"/>
      <c r="K303" s="109"/>
    </row>
    <row r="304" spans="2:11">
      <c r="B304" s="108"/>
      <c r="C304" s="109"/>
      <c r="D304" s="109"/>
      <c r="E304" s="109"/>
      <c r="F304" s="109"/>
      <c r="G304" s="109"/>
      <c r="H304" s="109"/>
      <c r="I304" s="109"/>
      <c r="J304" s="109"/>
      <c r="K304" s="109"/>
    </row>
    <row r="305" spans="2:11">
      <c r="B305" s="108"/>
      <c r="C305" s="109"/>
      <c r="D305" s="109"/>
      <c r="E305" s="109"/>
      <c r="F305" s="109"/>
      <c r="G305" s="109"/>
      <c r="H305" s="109"/>
      <c r="I305" s="109"/>
      <c r="J305" s="109"/>
      <c r="K305" s="109"/>
    </row>
    <row r="306" spans="2:11">
      <c r="B306" s="108"/>
      <c r="C306" s="109"/>
      <c r="D306" s="109"/>
      <c r="E306" s="109"/>
      <c r="F306" s="109"/>
      <c r="G306" s="109"/>
      <c r="H306" s="109"/>
      <c r="I306" s="109"/>
      <c r="J306" s="109"/>
      <c r="K306" s="109"/>
    </row>
    <row r="307" spans="2:11">
      <c r="B307" s="108"/>
      <c r="C307" s="109"/>
      <c r="D307" s="109"/>
      <c r="E307" s="109"/>
      <c r="F307" s="109"/>
      <c r="G307" s="109"/>
      <c r="H307" s="109"/>
      <c r="I307" s="109"/>
      <c r="J307" s="109"/>
      <c r="K307" s="109"/>
    </row>
    <row r="308" spans="2:11">
      <c r="B308" s="108"/>
      <c r="C308" s="109"/>
      <c r="D308" s="109"/>
      <c r="E308" s="109"/>
      <c r="F308" s="109"/>
      <c r="G308" s="109"/>
      <c r="H308" s="109"/>
      <c r="I308" s="109"/>
      <c r="J308" s="109"/>
      <c r="K308" s="109"/>
    </row>
    <row r="309" spans="2:11">
      <c r="B309" s="108"/>
      <c r="C309" s="109"/>
      <c r="D309" s="109"/>
      <c r="E309" s="109"/>
      <c r="F309" s="109"/>
      <c r="G309" s="109"/>
      <c r="H309" s="109"/>
      <c r="I309" s="109"/>
      <c r="J309" s="109"/>
      <c r="K309" s="109"/>
    </row>
    <row r="310" spans="2:11">
      <c r="B310" s="108"/>
      <c r="C310" s="109"/>
      <c r="D310" s="109"/>
      <c r="E310" s="109"/>
      <c r="F310" s="109"/>
      <c r="G310" s="109"/>
      <c r="H310" s="109"/>
      <c r="I310" s="109"/>
      <c r="J310" s="109"/>
      <c r="K310" s="109"/>
    </row>
    <row r="311" spans="2:11">
      <c r="B311" s="108"/>
      <c r="C311" s="109"/>
      <c r="D311" s="109"/>
      <c r="E311" s="109"/>
      <c r="F311" s="109"/>
      <c r="G311" s="109"/>
      <c r="H311" s="109"/>
      <c r="I311" s="109"/>
      <c r="J311" s="109"/>
      <c r="K311" s="109"/>
    </row>
    <row r="312" spans="2:11">
      <c r="B312" s="108"/>
      <c r="C312" s="109"/>
      <c r="D312" s="109"/>
      <c r="E312" s="109"/>
      <c r="F312" s="109"/>
      <c r="G312" s="109"/>
      <c r="H312" s="109"/>
      <c r="I312" s="109"/>
      <c r="J312" s="109"/>
      <c r="K312" s="109"/>
    </row>
    <row r="313" spans="2:11">
      <c r="B313" s="108"/>
      <c r="C313" s="109"/>
      <c r="D313" s="109"/>
      <c r="E313" s="109"/>
      <c r="F313" s="109"/>
      <c r="G313" s="109"/>
      <c r="H313" s="109"/>
      <c r="I313" s="109"/>
      <c r="J313" s="109"/>
      <c r="K313" s="109"/>
    </row>
    <row r="314" spans="2:11">
      <c r="B314" s="108"/>
      <c r="C314" s="109"/>
      <c r="D314" s="109"/>
      <c r="E314" s="109"/>
      <c r="F314" s="109"/>
      <c r="G314" s="109"/>
      <c r="H314" s="109"/>
      <c r="I314" s="109"/>
      <c r="J314" s="109"/>
      <c r="K314" s="109"/>
    </row>
    <row r="315" spans="2:11">
      <c r="B315" s="108"/>
      <c r="C315" s="109"/>
      <c r="D315" s="109"/>
      <c r="E315" s="109"/>
      <c r="F315" s="109"/>
      <c r="G315" s="109"/>
      <c r="H315" s="109"/>
      <c r="I315" s="109"/>
      <c r="J315" s="109"/>
      <c r="K315" s="109"/>
    </row>
    <row r="316" spans="2:11">
      <c r="B316" s="108"/>
      <c r="C316" s="109"/>
      <c r="D316" s="109"/>
      <c r="E316" s="109"/>
      <c r="F316" s="109"/>
      <c r="G316" s="109"/>
      <c r="H316" s="109"/>
      <c r="I316" s="109"/>
      <c r="J316" s="109"/>
      <c r="K316" s="109"/>
    </row>
    <row r="317" spans="2:11">
      <c r="B317" s="108"/>
      <c r="C317" s="109"/>
      <c r="D317" s="109"/>
      <c r="E317" s="109"/>
      <c r="F317" s="109"/>
      <c r="G317" s="109"/>
      <c r="H317" s="109"/>
      <c r="I317" s="109"/>
      <c r="J317" s="109"/>
      <c r="K317" s="109"/>
    </row>
    <row r="318" spans="2:11">
      <c r="B318" s="108"/>
      <c r="C318" s="109"/>
      <c r="D318" s="109"/>
      <c r="E318" s="109"/>
      <c r="F318" s="109"/>
      <c r="G318" s="109"/>
      <c r="H318" s="109"/>
      <c r="I318" s="109"/>
      <c r="J318" s="109"/>
      <c r="K318" s="109"/>
    </row>
    <row r="319" spans="2:11">
      <c r="B319" s="108"/>
      <c r="C319" s="109"/>
      <c r="D319" s="109"/>
      <c r="E319" s="109"/>
      <c r="F319" s="109"/>
      <c r="G319" s="109"/>
      <c r="H319" s="109"/>
      <c r="I319" s="109"/>
      <c r="J319" s="109"/>
      <c r="K319" s="109"/>
    </row>
    <row r="320" spans="2:11">
      <c r="B320" s="108"/>
      <c r="C320" s="109"/>
      <c r="D320" s="109"/>
      <c r="E320" s="109"/>
      <c r="F320" s="109"/>
      <c r="G320" s="109"/>
      <c r="H320" s="109"/>
      <c r="I320" s="109"/>
      <c r="J320" s="109"/>
      <c r="K320" s="109"/>
    </row>
    <row r="321" spans="2:11">
      <c r="B321" s="108"/>
      <c r="C321" s="109"/>
      <c r="D321" s="109"/>
      <c r="E321" s="109"/>
      <c r="F321" s="109"/>
      <c r="G321" s="109"/>
      <c r="H321" s="109"/>
      <c r="I321" s="109"/>
      <c r="J321" s="109"/>
      <c r="K321" s="109"/>
    </row>
    <row r="322" spans="2:11">
      <c r="B322" s="108"/>
      <c r="C322" s="109"/>
      <c r="D322" s="109"/>
      <c r="E322" s="109"/>
      <c r="F322" s="109"/>
      <c r="G322" s="109"/>
      <c r="H322" s="109"/>
      <c r="I322" s="109"/>
      <c r="J322" s="109"/>
      <c r="K322" s="109"/>
    </row>
    <row r="323" spans="2:11">
      <c r="B323" s="108"/>
      <c r="C323" s="109"/>
      <c r="D323" s="109"/>
      <c r="E323" s="109"/>
      <c r="F323" s="109"/>
      <c r="G323" s="109"/>
      <c r="H323" s="109"/>
      <c r="I323" s="109"/>
      <c r="J323" s="109"/>
      <c r="K323" s="109"/>
    </row>
    <row r="324" spans="2:11">
      <c r="B324" s="108"/>
      <c r="C324" s="109"/>
      <c r="D324" s="109"/>
      <c r="E324" s="109"/>
      <c r="F324" s="109"/>
      <c r="G324" s="109"/>
      <c r="H324" s="109"/>
      <c r="I324" s="109"/>
      <c r="J324" s="109"/>
      <c r="K324" s="109"/>
    </row>
    <row r="325" spans="2:11">
      <c r="B325" s="108"/>
      <c r="C325" s="109"/>
      <c r="D325" s="109"/>
      <c r="E325" s="109"/>
      <c r="F325" s="109"/>
      <c r="G325" s="109"/>
      <c r="H325" s="109"/>
      <c r="I325" s="109"/>
      <c r="J325" s="109"/>
      <c r="K325" s="109"/>
    </row>
    <row r="326" spans="2:11">
      <c r="B326" s="108"/>
      <c r="C326" s="109"/>
      <c r="D326" s="109"/>
      <c r="E326" s="109"/>
      <c r="F326" s="109"/>
      <c r="G326" s="109"/>
      <c r="H326" s="109"/>
      <c r="I326" s="109"/>
      <c r="J326" s="109"/>
      <c r="K326" s="109"/>
    </row>
    <row r="327" spans="2:11">
      <c r="B327" s="108"/>
      <c r="C327" s="109"/>
      <c r="D327" s="109"/>
      <c r="E327" s="109"/>
      <c r="F327" s="109"/>
      <c r="G327" s="109"/>
      <c r="H327" s="109"/>
      <c r="I327" s="109"/>
      <c r="J327" s="109"/>
      <c r="K327" s="109"/>
    </row>
    <row r="328" spans="2:11">
      <c r="B328" s="108"/>
      <c r="C328" s="109"/>
      <c r="D328" s="109"/>
      <c r="E328" s="109"/>
      <c r="F328" s="109"/>
      <c r="G328" s="109"/>
      <c r="H328" s="109"/>
      <c r="I328" s="109"/>
      <c r="J328" s="109"/>
      <c r="K328" s="109"/>
    </row>
    <row r="329" spans="2:11">
      <c r="B329" s="108"/>
      <c r="C329" s="109"/>
      <c r="D329" s="109"/>
      <c r="E329" s="109"/>
      <c r="F329" s="109"/>
      <c r="G329" s="109"/>
      <c r="H329" s="109"/>
      <c r="I329" s="109"/>
      <c r="J329" s="109"/>
      <c r="K329" s="109"/>
    </row>
    <row r="330" spans="2:11">
      <c r="B330" s="108"/>
      <c r="C330" s="109"/>
      <c r="D330" s="109"/>
      <c r="E330" s="109"/>
      <c r="F330" s="109"/>
      <c r="G330" s="109"/>
      <c r="H330" s="109"/>
      <c r="I330" s="109"/>
      <c r="J330" s="109"/>
      <c r="K330" s="109"/>
    </row>
    <row r="331" spans="2:11">
      <c r="B331" s="108"/>
      <c r="C331" s="109"/>
      <c r="D331" s="109"/>
      <c r="E331" s="109"/>
      <c r="F331" s="109"/>
      <c r="G331" s="109"/>
      <c r="H331" s="109"/>
      <c r="I331" s="109"/>
      <c r="J331" s="109"/>
      <c r="K331" s="109"/>
    </row>
    <row r="332" spans="2:11">
      <c r="B332" s="108"/>
      <c r="C332" s="109"/>
      <c r="D332" s="109"/>
      <c r="E332" s="109"/>
      <c r="F332" s="109"/>
      <c r="G332" s="109"/>
      <c r="H332" s="109"/>
      <c r="I332" s="109"/>
      <c r="J332" s="109"/>
      <c r="K332" s="109"/>
    </row>
    <row r="333" spans="2:11">
      <c r="B333" s="108"/>
      <c r="C333" s="109"/>
      <c r="D333" s="109"/>
      <c r="E333" s="109"/>
      <c r="F333" s="109"/>
      <c r="G333" s="109"/>
      <c r="H333" s="109"/>
      <c r="I333" s="109"/>
      <c r="J333" s="109"/>
      <c r="K333" s="109"/>
    </row>
    <row r="334" spans="2:11">
      <c r="B334" s="108"/>
      <c r="C334" s="109"/>
      <c r="D334" s="109"/>
      <c r="E334" s="109"/>
      <c r="F334" s="109"/>
      <c r="G334" s="109"/>
      <c r="H334" s="109"/>
      <c r="I334" s="109"/>
      <c r="J334" s="109"/>
      <c r="K334" s="109"/>
    </row>
    <row r="335" spans="2:11">
      <c r="B335" s="108"/>
      <c r="C335" s="109"/>
      <c r="D335" s="109"/>
      <c r="E335" s="109"/>
      <c r="F335" s="109"/>
      <c r="G335" s="109"/>
      <c r="H335" s="109"/>
      <c r="I335" s="109"/>
      <c r="J335" s="109"/>
      <c r="K335" s="109"/>
    </row>
    <row r="336" spans="2:11">
      <c r="B336" s="108"/>
      <c r="C336" s="109"/>
      <c r="D336" s="109"/>
      <c r="E336" s="109"/>
      <c r="F336" s="109"/>
      <c r="G336" s="109"/>
      <c r="H336" s="109"/>
      <c r="I336" s="109"/>
      <c r="J336" s="109"/>
      <c r="K336" s="109"/>
    </row>
    <row r="337" spans="2:11">
      <c r="B337" s="108"/>
      <c r="C337" s="109"/>
      <c r="D337" s="109"/>
      <c r="E337" s="109"/>
      <c r="F337" s="109"/>
      <c r="G337" s="109"/>
      <c r="H337" s="109"/>
      <c r="I337" s="109"/>
      <c r="J337" s="109"/>
      <c r="K337" s="109"/>
    </row>
    <row r="338" spans="2:11">
      <c r="B338" s="108"/>
      <c r="C338" s="109"/>
      <c r="D338" s="109"/>
      <c r="E338" s="109"/>
      <c r="F338" s="109"/>
      <c r="G338" s="109"/>
      <c r="H338" s="109"/>
      <c r="I338" s="109"/>
      <c r="J338" s="109"/>
      <c r="K338" s="109"/>
    </row>
    <row r="339" spans="2:11">
      <c r="B339" s="108"/>
      <c r="C339" s="109"/>
      <c r="D339" s="109"/>
      <c r="E339" s="109"/>
      <c r="F339" s="109"/>
      <c r="G339" s="109"/>
      <c r="H339" s="109"/>
      <c r="I339" s="109"/>
      <c r="J339" s="109"/>
      <c r="K339" s="109"/>
    </row>
    <row r="340" spans="2:11">
      <c r="B340" s="108"/>
      <c r="C340" s="109"/>
      <c r="D340" s="109"/>
      <c r="E340" s="109"/>
      <c r="F340" s="109"/>
      <c r="G340" s="109"/>
      <c r="H340" s="109"/>
      <c r="I340" s="109"/>
      <c r="J340" s="109"/>
      <c r="K340" s="109"/>
    </row>
    <row r="341" spans="2:11">
      <c r="B341" s="108"/>
      <c r="C341" s="109"/>
      <c r="D341" s="109"/>
      <c r="E341" s="109"/>
      <c r="F341" s="109"/>
      <c r="G341" s="109"/>
      <c r="H341" s="109"/>
      <c r="I341" s="109"/>
      <c r="J341" s="109"/>
      <c r="K341" s="109"/>
    </row>
    <row r="342" spans="2:11">
      <c r="B342" s="108"/>
      <c r="C342" s="109"/>
      <c r="D342" s="109"/>
      <c r="E342" s="109"/>
      <c r="F342" s="109"/>
      <c r="G342" s="109"/>
      <c r="H342" s="109"/>
      <c r="I342" s="109"/>
      <c r="J342" s="109"/>
      <c r="K342" s="109"/>
    </row>
    <row r="343" spans="2:11">
      <c r="B343" s="108"/>
      <c r="C343" s="109"/>
      <c r="D343" s="109"/>
      <c r="E343" s="109"/>
      <c r="F343" s="109"/>
      <c r="G343" s="109"/>
      <c r="H343" s="109"/>
      <c r="I343" s="109"/>
      <c r="J343" s="109"/>
      <c r="K343" s="109"/>
    </row>
    <row r="344" spans="2:11">
      <c r="B344" s="108"/>
      <c r="C344" s="109"/>
      <c r="D344" s="109"/>
      <c r="E344" s="109"/>
      <c r="F344" s="109"/>
      <c r="G344" s="109"/>
      <c r="H344" s="109"/>
      <c r="I344" s="109"/>
      <c r="J344" s="109"/>
      <c r="K344" s="109"/>
    </row>
    <row r="345" spans="2:11">
      <c r="B345" s="108"/>
      <c r="C345" s="109"/>
      <c r="D345" s="109"/>
      <c r="E345" s="109"/>
      <c r="F345" s="109"/>
      <c r="G345" s="109"/>
      <c r="H345" s="109"/>
      <c r="I345" s="109"/>
      <c r="J345" s="109"/>
      <c r="K345" s="109"/>
    </row>
    <row r="346" spans="2:11">
      <c r="B346" s="108"/>
      <c r="C346" s="109"/>
      <c r="D346" s="109"/>
      <c r="E346" s="109"/>
      <c r="F346" s="109"/>
      <c r="G346" s="109"/>
      <c r="H346" s="109"/>
      <c r="I346" s="109"/>
      <c r="J346" s="109"/>
      <c r="K346" s="109"/>
    </row>
    <row r="347" spans="2:11">
      <c r="B347" s="108"/>
      <c r="C347" s="109"/>
      <c r="D347" s="109"/>
      <c r="E347" s="109"/>
      <c r="F347" s="109"/>
      <c r="G347" s="109"/>
      <c r="H347" s="109"/>
      <c r="I347" s="109"/>
      <c r="J347" s="109"/>
      <c r="K347" s="109"/>
    </row>
    <row r="348" spans="2:11">
      <c r="B348" s="108"/>
      <c r="C348" s="109"/>
      <c r="D348" s="109"/>
      <c r="E348" s="109"/>
      <c r="F348" s="109"/>
      <c r="G348" s="109"/>
      <c r="H348" s="109"/>
      <c r="I348" s="109"/>
      <c r="J348" s="109"/>
      <c r="K348" s="109"/>
    </row>
    <row r="349" spans="2:11">
      <c r="B349" s="108"/>
      <c r="C349" s="109"/>
      <c r="D349" s="109"/>
      <c r="E349" s="109"/>
      <c r="F349" s="109"/>
      <c r="G349" s="109"/>
      <c r="H349" s="109"/>
      <c r="I349" s="109"/>
      <c r="J349" s="109"/>
      <c r="K349" s="109"/>
    </row>
    <row r="350" spans="2:11">
      <c r="B350" s="108"/>
      <c r="C350" s="109"/>
      <c r="D350" s="109"/>
      <c r="E350" s="109"/>
      <c r="F350" s="109"/>
      <c r="G350" s="109"/>
      <c r="H350" s="109"/>
      <c r="I350" s="109"/>
      <c r="J350" s="109"/>
      <c r="K350" s="109"/>
    </row>
    <row r="351" spans="2:11">
      <c r="B351" s="108"/>
      <c r="C351" s="109"/>
      <c r="D351" s="109"/>
      <c r="E351" s="109"/>
      <c r="F351" s="109"/>
      <c r="G351" s="109"/>
      <c r="H351" s="109"/>
      <c r="I351" s="109"/>
      <c r="J351" s="109"/>
      <c r="K351" s="109"/>
    </row>
    <row r="352" spans="2:11">
      <c r="B352" s="108"/>
      <c r="C352" s="109"/>
      <c r="D352" s="109"/>
      <c r="E352" s="109"/>
      <c r="F352" s="109"/>
      <c r="G352" s="109"/>
      <c r="H352" s="109"/>
      <c r="I352" s="109"/>
      <c r="J352" s="109"/>
      <c r="K352" s="109"/>
    </row>
    <row r="353" spans="2:11">
      <c r="B353" s="108"/>
      <c r="C353" s="109"/>
      <c r="D353" s="109"/>
      <c r="E353" s="109"/>
      <c r="F353" s="109"/>
      <c r="G353" s="109"/>
      <c r="H353" s="109"/>
      <c r="I353" s="109"/>
      <c r="J353" s="109"/>
      <c r="K353" s="109"/>
    </row>
    <row r="354" spans="2:11">
      <c r="B354" s="108"/>
      <c r="C354" s="109"/>
      <c r="D354" s="109"/>
      <c r="E354" s="109"/>
      <c r="F354" s="109"/>
      <c r="G354" s="109"/>
      <c r="H354" s="109"/>
      <c r="I354" s="109"/>
      <c r="J354" s="109"/>
      <c r="K354" s="109"/>
    </row>
    <row r="355" spans="2:11">
      <c r="B355" s="108"/>
      <c r="C355" s="109"/>
      <c r="D355" s="109"/>
      <c r="E355" s="109"/>
      <c r="F355" s="109"/>
      <c r="G355" s="109"/>
      <c r="H355" s="109"/>
      <c r="I355" s="109"/>
      <c r="J355" s="109"/>
      <c r="K355" s="109"/>
    </row>
    <row r="356" spans="2:11">
      <c r="B356" s="108"/>
      <c r="C356" s="109"/>
      <c r="D356" s="109"/>
      <c r="E356" s="109"/>
      <c r="F356" s="109"/>
      <c r="G356" s="109"/>
      <c r="H356" s="109"/>
      <c r="I356" s="109"/>
      <c r="J356" s="109"/>
      <c r="K356" s="109"/>
    </row>
    <row r="357" spans="2:11">
      <c r="B357" s="108"/>
      <c r="C357" s="109"/>
      <c r="D357" s="109"/>
      <c r="E357" s="109"/>
      <c r="F357" s="109"/>
      <c r="G357" s="109"/>
      <c r="H357" s="109"/>
      <c r="I357" s="109"/>
      <c r="J357" s="109"/>
      <c r="K357" s="109"/>
    </row>
    <row r="358" spans="2:11">
      <c r="B358" s="108"/>
      <c r="C358" s="109"/>
      <c r="D358" s="109"/>
      <c r="E358" s="109"/>
      <c r="F358" s="109"/>
      <c r="G358" s="109"/>
      <c r="H358" s="109"/>
      <c r="I358" s="109"/>
      <c r="J358" s="109"/>
      <c r="K358" s="109"/>
    </row>
    <row r="359" spans="2:11">
      <c r="B359" s="108"/>
      <c r="C359" s="109"/>
      <c r="D359" s="109"/>
      <c r="E359" s="109"/>
      <c r="F359" s="109"/>
      <c r="G359" s="109"/>
      <c r="H359" s="109"/>
      <c r="I359" s="109"/>
      <c r="J359" s="109"/>
      <c r="K359" s="109"/>
    </row>
    <row r="360" spans="2:11">
      <c r="B360" s="108"/>
      <c r="C360" s="109"/>
      <c r="D360" s="109"/>
      <c r="E360" s="109"/>
      <c r="F360" s="109"/>
      <c r="G360" s="109"/>
      <c r="H360" s="109"/>
      <c r="I360" s="109"/>
      <c r="J360" s="109"/>
      <c r="K360" s="109"/>
    </row>
    <row r="361" spans="2:11">
      <c r="B361" s="108"/>
      <c r="C361" s="109"/>
      <c r="D361" s="109"/>
      <c r="E361" s="109"/>
      <c r="F361" s="109"/>
      <c r="G361" s="109"/>
      <c r="H361" s="109"/>
      <c r="I361" s="109"/>
      <c r="J361" s="109"/>
      <c r="K361" s="109"/>
    </row>
    <row r="362" spans="2:11">
      <c r="B362" s="108"/>
      <c r="C362" s="109"/>
      <c r="D362" s="109"/>
      <c r="E362" s="109"/>
      <c r="F362" s="109"/>
      <c r="G362" s="109"/>
      <c r="H362" s="109"/>
      <c r="I362" s="109"/>
      <c r="J362" s="109"/>
      <c r="K362" s="109"/>
    </row>
    <row r="363" spans="2:11">
      <c r="B363" s="108"/>
      <c r="C363" s="109"/>
      <c r="D363" s="109"/>
      <c r="E363" s="109"/>
      <c r="F363" s="109"/>
      <c r="G363" s="109"/>
      <c r="H363" s="109"/>
      <c r="I363" s="109"/>
      <c r="J363" s="109"/>
      <c r="K363" s="109"/>
    </row>
    <row r="364" spans="2:11">
      <c r="B364" s="108"/>
      <c r="C364" s="109"/>
      <c r="D364" s="109"/>
      <c r="E364" s="109"/>
      <c r="F364" s="109"/>
      <c r="G364" s="109"/>
      <c r="H364" s="109"/>
      <c r="I364" s="109"/>
      <c r="J364" s="109"/>
      <c r="K364" s="109"/>
    </row>
    <row r="365" spans="2:11">
      <c r="B365" s="108"/>
      <c r="C365" s="109"/>
      <c r="D365" s="109"/>
      <c r="E365" s="109"/>
      <c r="F365" s="109"/>
      <c r="G365" s="109"/>
      <c r="H365" s="109"/>
      <c r="I365" s="109"/>
      <c r="J365" s="109"/>
      <c r="K365" s="109"/>
    </row>
    <row r="366" spans="2:11">
      <c r="B366" s="108"/>
      <c r="C366" s="109"/>
      <c r="D366" s="109"/>
      <c r="E366" s="109"/>
      <c r="F366" s="109"/>
      <c r="G366" s="109"/>
      <c r="H366" s="109"/>
      <c r="I366" s="109"/>
      <c r="J366" s="109"/>
      <c r="K366" s="109"/>
    </row>
    <row r="367" spans="2:11">
      <c r="B367" s="108"/>
      <c r="C367" s="109"/>
      <c r="D367" s="109"/>
      <c r="E367" s="109"/>
      <c r="F367" s="109"/>
      <c r="G367" s="109"/>
      <c r="H367" s="109"/>
      <c r="I367" s="109"/>
      <c r="J367" s="109"/>
      <c r="K367" s="109"/>
    </row>
    <row r="368" spans="2:11">
      <c r="B368" s="108"/>
      <c r="C368" s="109"/>
      <c r="D368" s="109"/>
      <c r="E368" s="109"/>
      <c r="F368" s="109"/>
      <c r="G368" s="109"/>
      <c r="H368" s="109"/>
      <c r="I368" s="109"/>
      <c r="J368" s="109"/>
      <c r="K368" s="109"/>
    </row>
    <row r="369" spans="2:11">
      <c r="B369" s="108"/>
      <c r="C369" s="109"/>
      <c r="D369" s="109"/>
      <c r="E369" s="109"/>
      <c r="F369" s="109"/>
      <c r="G369" s="109"/>
      <c r="H369" s="109"/>
      <c r="I369" s="109"/>
      <c r="J369" s="109"/>
      <c r="K369" s="109"/>
    </row>
    <row r="370" spans="2:11">
      <c r="B370" s="108"/>
      <c r="C370" s="109"/>
      <c r="D370" s="109"/>
      <c r="E370" s="109"/>
      <c r="F370" s="109"/>
      <c r="G370" s="109"/>
      <c r="H370" s="109"/>
      <c r="I370" s="109"/>
      <c r="J370" s="109"/>
      <c r="K370" s="109"/>
    </row>
    <row r="371" spans="2:11">
      <c r="B371" s="108"/>
      <c r="C371" s="109"/>
      <c r="D371" s="109"/>
      <c r="E371" s="109"/>
      <c r="F371" s="109"/>
      <c r="G371" s="109"/>
      <c r="H371" s="109"/>
      <c r="I371" s="109"/>
      <c r="J371" s="109"/>
      <c r="K371" s="109"/>
    </row>
    <row r="372" spans="2:11">
      <c r="B372" s="108"/>
      <c r="C372" s="109"/>
      <c r="D372" s="109"/>
      <c r="E372" s="109"/>
      <c r="F372" s="109"/>
      <c r="G372" s="109"/>
      <c r="H372" s="109"/>
      <c r="I372" s="109"/>
      <c r="J372" s="109"/>
      <c r="K372" s="109"/>
    </row>
    <row r="373" spans="2:11">
      <c r="B373" s="108"/>
      <c r="C373" s="109"/>
      <c r="D373" s="109"/>
      <c r="E373" s="109"/>
      <c r="F373" s="109"/>
      <c r="G373" s="109"/>
      <c r="H373" s="109"/>
      <c r="I373" s="109"/>
      <c r="J373" s="109"/>
      <c r="K373" s="109"/>
    </row>
    <row r="374" spans="2:11">
      <c r="B374" s="108"/>
      <c r="C374" s="109"/>
      <c r="D374" s="109"/>
      <c r="E374" s="109"/>
      <c r="F374" s="109"/>
      <c r="G374" s="109"/>
      <c r="H374" s="109"/>
      <c r="I374" s="109"/>
      <c r="J374" s="109"/>
      <c r="K374" s="109"/>
    </row>
    <row r="375" spans="2:11">
      <c r="B375" s="108"/>
      <c r="C375" s="109"/>
      <c r="D375" s="109"/>
      <c r="E375" s="109"/>
      <c r="F375" s="109"/>
      <c r="G375" s="109"/>
      <c r="H375" s="109"/>
      <c r="I375" s="109"/>
      <c r="J375" s="109"/>
      <c r="K375" s="109"/>
    </row>
    <row r="376" spans="2:11">
      <c r="B376" s="108"/>
      <c r="C376" s="109"/>
      <c r="D376" s="109"/>
      <c r="E376" s="109"/>
      <c r="F376" s="109"/>
      <c r="G376" s="109"/>
      <c r="H376" s="109"/>
      <c r="I376" s="109"/>
      <c r="J376" s="109"/>
      <c r="K376" s="109"/>
    </row>
    <row r="377" spans="2:11">
      <c r="B377" s="108"/>
      <c r="C377" s="109"/>
      <c r="D377" s="109"/>
      <c r="E377" s="109"/>
      <c r="F377" s="109"/>
      <c r="G377" s="109"/>
      <c r="H377" s="109"/>
      <c r="I377" s="109"/>
      <c r="J377" s="109"/>
      <c r="K377" s="109"/>
    </row>
    <row r="378" spans="2:11">
      <c r="B378" s="108"/>
      <c r="C378" s="109"/>
      <c r="D378" s="109"/>
      <c r="E378" s="109"/>
      <c r="F378" s="109"/>
      <c r="G378" s="109"/>
      <c r="H378" s="109"/>
      <c r="I378" s="109"/>
      <c r="J378" s="109"/>
      <c r="K378" s="109"/>
    </row>
    <row r="379" spans="2:11">
      <c r="B379" s="108"/>
      <c r="C379" s="109"/>
      <c r="D379" s="109"/>
      <c r="E379" s="109"/>
      <c r="F379" s="109"/>
      <c r="G379" s="109"/>
      <c r="H379" s="109"/>
      <c r="I379" s="109"/>
      <c r="J379" s="109"/>
      <c r="K379" s="109"/>
    </row>
    <row r="380" spans="2:11">
      <c r="B380" s="108"/>
      <c r="C380" s="109"/>
      <c r="D380" s="109"/>
      <c r="E380" s="109"/>
      <c r="F380" s="109"/>
      <c r="G380" s="109"/>
      <c r="H380" s="109"/>
      <c r="I380" s="109"/>
      <c r="J380" s="109"/>
      <c r="K380" s="109"/>
    </row>
    <row r="381" spans="2:11">
      <c r="B381" s="108"/>
      <c r="C381" s="109"/>
      <c r="D381" s="109"/>
      <c r="E381" s="109"/>
      <c r="F381" s="109"/>
      <c r="G381" s="109"/>
      <c r="H381" s="109"/>
      <c r="I381" s="109"/>
      <c r="J381" s="109"/>
      <c r="K381" s="109"/>
    </row>
    <row r="382" spans="2:11">
      <c r="B382" s="108"/>
      <c r="C382" s="109"/>
      <c r="D382" s="109"/>
      <c r="E382" s="109"/>
      <c r="F382" s="109"/>
      <c r="G382" s="109"/>
      <c r="H382" s="109"/>
      <c r="I382" s="109"/>
      <c r="J382" s="109"/>
      <c r="K382" s="109"/>
    </row>
    <row r="383" spans="2:11">
      <c r="B383" s="108"/>
      <c r="C383" s="109"/>
      <c r="D383" s="109"/>
      <c r="E383" s="109"/>
      <c r="F383" s="109"/>
      <c r="G383" s="109"/>
      <c r="H383" s="109"/>
      <c r="I383" s="109"/>
      <c r="J383" s="109"/>
      <c r="K383" s="109"/>
    </row>
    <row r="384" spans="2:11">
      <c r="B384" s="108"/>
      <c r="C384" s="109"/>
      <c r="D384" s="109"/>
      <c r="E384" s="109"/>
      <c r="F384" s="109"/>
      <c r="G384" s="109"/>
      <c r="H384" s="109"/>
      <c r="I384" s="109"/>
      <c r="J384" s="109"/>
      <c r="K384" s="109"/>
    </row>
    <row r="385" spans="2:11">
      <c r="B385" s="108"/>
      <c r="C385" s="109"/>
      <c r="D385" s="109"/>
      <c r="E385" s="109"/>
      <c r="F385" s="109"/>
      <c r="G385" s="109"/>
      <c r="H385" s="109"/>
      <c r="I385" s="109"/>
      <c r="J385" s="109"/>
      <c r="K385" s="109"/>
    </row>
    <row r="386" spans="2:11">
      <c r="B386" s="108"/>
      <c r="C386" s="109"/>
      <c r="D386" s="109"/>
      <c r="E386" s="109"/>
      <c r="F386" s="109"/>
      <c r="G386" s="109"/>
      <c r="H386" s="109"/>
      <c r="I386" s="109"/>
      <c r="J386" s="109"/>
      <c r="K386" s="109"/>
    </row>
    <row r="387" spans="2:11">
      <c r="B387" s="108"/>
      <c r="C387" s="109"/>
      <c r="D387" s="109"/>
      <c r="E387" s="109"/>
      <c r="F387" s="109"/>
      <c r="G387" s="109"/>
      <c r="H387" s="109"/>
      <c r="I387" s="109"/>
      <c r="J387" s="109"/>
      <c r="K387" s="109"/>
    </row>
    <row r="388" spans="2:11">
      <c r="B388" s="108"/>
      <c r="C388" s="109"/>
      <c r="D388" s="109"/>
      <c r="E388" s="109"/>
      <c r="F388" s="109"/>
      <c r="G388" s="109"/>
      <c r="H388" s="109"/>
      <c r="I388" s="109"/>
      <c r="J388" s="109"/>
      <c r="K388" s="109"/>
    </row>
    <row r="389" spans="2:11">
      <c r="B389" s="108"/>
      <c r="C389" s="109"/>
      <c r="D389" s="109"/>
      <c r="E389" s="109"/>
      <c r="F389" s="109"/>
      <c r="G389" s="109"/>
      <c r="H389" s="109"/>
      <c r="I389" s="109"/>
      <c r="J389" s="109"/>
      <c r="K389" s="109"/>
    </row>
    <row r="390" spans="2:11">
      <c r="B390" s="108"/>
      <c r="C390" s="109"/>
      <c r="D390" s="109"/>
      <c r="E390" s="109"/>
      <c r="F390" s="109"/>
      <c r="G390" s="109"/>
      <c r="H390" s="109"/>
      <c r="I390" s="109"/>
      <c r="J390" s="109"/>
      <c r="K390" s="109"/>
    </row>
    <row r="391" spans="2:11">
      <c r="B391" s="108"/>
      <c r="C391" s="109"/>
      <c r="D391" s="109"/>
      <c r="E391" s="109"/>
      <c r="F391" s="109"/>
      <c r="G391" s="109"/>
      <c r="H391" s="109"/>
      <c r="I391" s="109"/>
      <c r="J391" s="109"/>
      <c r="K391" s="109"/>
    </row>
    <row r="392" spans="2:11">
      <c r="B392" s="108"/>
      <c r="C392" s="109"/>
      <c r="D392" s="109"/>
      <c r="E392" s="109"/>
      <c r="F392" s="109"/>
      <c r="G392" s="109"/>
      <c r="H392" s="109"/>
      <c r="I392" s="109"/>
      <c r="J392" s="109"/>
      <c r="K392" s="109"/>
    </row>
    <row r="393" spans="2:11">
      <c r="B393" s="108"/>
      <c r="C393" s="109"/>
      <c r="D393" s="109"/>
      <c r="E393" s="109"/>
      <c r="F393" s="109"/>
      <c r="G393" s="109"/>
      <c r="H393" s="109"/>
      <c r="I393" s="109"/>
      <c r="J393" s="109"/>
      <c r="K393" s="109"/>
    </row>
    <row r="394" spans="2:11">
      <c r="B394" s="108"/>
      <c r="C394" s="109"/>
      <c r="D394" s="109"/>
      <c r="E394" s="109"/>
      <c r="F394" s="109"/>
      <c r="G394" s="109"/>
      <c r="H394" s="109"/>
      <c r="I394" s="109"/>
      <c r="J394" s="109"/>
      <c r="K394" s="109"/>
    </row>
    <row r="395" spans="2:11">
      <c r="B395" s="108"/>
      <c r="C395" s="109"/>
      <c r="D395" s="109"/>
      <c r="E395" s="109"/>
      <c r="F395" s="109"/>
      <c r="G395" s="109"/>
      <c r="H395" s="109"/>
      <c r="I395" s="109"/>
      <c r="J395" s="109"/>
      <c r="K395" s="109"/>
    </row>
    <row r="396" spans="2:11">
      <c r="B396" s="108"/>
      <c r="C396" s="109"/>
      <c r="D396" s="109"/>
      <c r="E396" s="109"/>
      <c r="F396" s="109"/>
      <c r="G396" s="109"/>
      <c r="H396" s="109"/>
      <c r="I396" s="109"/>
      <c r="J396" s="109"/>
      <c r="K396" s="109"/>
    </row>
    <row r="397" spans="2:11">
      <c r="B397" s="108"/>
      <c r="C397" s="109"/>
      <c r="D397" s="109"/>
      <c r="E397" s="109"/>
      <c r="F397" s="109"/>
      <c r="G397" s="109"/>
      <c r="H397" s="109"/>
      <c r="I397" s="109"/>
      <c r="J397" s="109"/>
      <c r="K397" s="109"/>
    </row>
    <row r="398" spans="2:11">
      <c r="B398" s="108"/>
      <c r="C398" s="109"/>
      <c r="D398" s="109"/>
      <c r="E398" s="109"/>
      <c r="F398" s="109"/>
      <c r="G398" s="109"/>
      <c r="H398" s="109"/>
      <c r="I398" s="109"/>
      <c r="J398" s="109"/>
      <c r="K398" s="109"/>
    </row>
    <row r="399" spans="2:11">
      <c r="B399" s="108"/>
      <c r="C399" s="109"/>
      <c r="D399" s="109"/>
      <c r="E399" s="109"/>
      <c r="F399" s="109"/>
      <c r="G399" s="109"/>
      <c r="H399" s="109"/>
      <c r="I399" s="109"/>
      <c r="J399" s="109"/>
      <c r="K399" s="109"/>
    </row>
    <row r="400" spans="2:11">
      <c r="B400" s="108"/>
      <c r="C400" s="109"/>
      <c r="D400" s="109"/>
      <c r="E400" s="109"/>
      <c r="F400" s="109"/>
      <c r="G400" s="109"/>
      <c r="H400" s="109"/>
      <c r="I400" s="109"/>
      <c r="J400" s="109"/>
      <c r="K400" s="109"/>
    </row>
    <row r="401" spans="2:11">
      <c r="B401" s="108"/>
      <c r="C401" s="109"/>
      <c r="D401" s="109"/>
      <c r="E401" s="109"/>
      <c r="F401" s="109"/>
      <c r="G401" s="109"/>
      <c r="H401" s="109"/>
      <c r="I401" s="109"/>
      <c r="J401" s="109"/>
      <c r="K401" s="109"/>
    </row>
    <row r="402" spans="2:11">
      <c r="B402" s="108"/>
      <c r="C402" s="109"/>
      <c r="D402" s="109"/>
      <c r="E402" s="109"/>
      <c r="F402" s="109"/>
      <c r="G402" s="109"/>
      <c r="H402" s="109"/>
      <c r="I402" s="109"/>
      <c r="J402" s="109"/>
      <c r="K402" s="109"/>
    </row>
    <row r="403" spans="2:11">
      <c r="B403" s="108"/>
      <c r="C403" s="109"/>
      <c r="D403" s="109"/>
      <c r="E403" s="109"/>
      <c r="F403" s="109"/>
      <c r="G403" s="109"/>
      <c r="H403" s="109"/>
      <c r="I403" s="109"/>
      <c r="J403" s="109"/>
      <c r="K403" s="109"/>
    </row>
    <row r="404" spans="2:11">
      <c r="B404" s="108"/>
      <c r="C404" s="109"/>
      <c r="D404" s="109"/>
      <c r="E404" s="109"/>
      <c r="F404" s="109"/>
      <c r="G404" s="109"/>
      <c r="H404" s="109"/>
      <c r="I404" s="109"/>
      <c r="J404" s="109"/>
      <c r="K404" s="109"/>
    </row>
    <row r="405" spans="2:11">
      <c r="B405" s="108"/>
      <c r="C405" s="109"/>
      <c r="D405" s="109"/>
      <c r="E405" s="109"/>
      <c r="F405" s="109"/>
      <c r="G405" s="109"/>
      <c r="H405" s="109"/>
      <c r="I405" s="109"/>
      <c r="J405" s="109"/>
      <c r="K405" s="109"/>
    </row>
    <row r="406" spans="2:11">
      <c r="B406" s="108"/>
      <c r="C406" s="109"/>
      <c r="D406" s="109"/>
      <c r="E406" s="109"/>
      <c r="F406" s="109"/>
      <c r="G406" s="109"/>
      <c r="H406" s="109"/>
      <c r="I406" s="109"/>
      <c r="J406" s="109"/>
      <c r="K406" s="109"/>
    </row>
    <row r="407" spans="2:11">
      <c r="B407" s="108"/>
      <c r="C407" s="109"/>
      <c r="D407" s="109"/>
      <c r="E407" s="109"/>
      <c r="F407" s="109"/>
      <c r="G407" s="109"/>
      <c r="H407" s="109"/>
      <c r="I407" s="109"/>
      <c r="J407" s="109"/>
      <c r="K407" s="109"/>
    </row>
    <row r="408" spans="2:11">
      <c r="B408" s="108"/>
      <c r="C408" s="109"/>
      <c r="D408" s="109"/>
      <c r="E408" s="109"/>
      <c r="F408" s="109"/>
      <c r="G408" s="109"/>
      <c r="H408" s="109"/>
      <c r="I408" s="109"/>
      <c r="J408" s="109"/>
      <c r="K408" s="109"/>
    </row>
    <row r="409" spans="2:11">
      <c r="B409" s="108"/>
      <c r="C409" s="109"/>
      <c r="D409" s="109"/>
      <c r="E409" s="109"/>
      <c r="F409" s="109"/>
      <c r="G409" s="109"/>
      <c r="H409" s="109"/>
      <c r="I409" s="109"/>
      <c r="J409" s="109"/>
      <c r="K409" s="109"/>
    </row>
    <row r="410" spans="2:11">
      <c r="B410" s="108"/>
      <c r="C410" s="109"/>
      <c r="D410" s="109"/>
      <c r="E410" s="109"/>
      <c r="F410" s="109"/>
      <c r="G410" s="109"/>
      <c r="H410" s="109"/>
      <c r="I410" s="109"/>
      <c r="J410" s="109"/>
      <c r="K410" s="109"/>
    </row>
    <row r="411" spans="2:11">
      <c r="B411" s="108"/>
      <c r="C411" s="109"/>
      <c r="D411" s="109"/>
      <c r="E411" s="109"/>
      <c r="F411" s="109"/>
      <c r="G411" s="109"/>
      <c r="H411" s="109"/>
      <c r="I411" s="109"/>
      <c r="J411" s="109"/>
      <c r="K411" s="109"/>
    </row>
    <row r="412" spans="2:11">
      <c r="B412" s="108"/>
      <c r="C412" s="109"/>
      <c r="D412" s="109"/>
      <c r="E412" s="109"/>
      <c r="F412" s="109"/>
      <c r="G412" s="109"/>
      <c r="H412" s="109"/>
      <c r="I412" s="109"/>
      <c r="J412" s="109"/>
      <c r="K412" s="109"/>
    </row>
    <row r="413" spans="2:11">
      <c r="B413" s="108"/>
      <c r="C413" s="109"/>
      <c r="D413" s="109"/>
      <c r="E413" s="109"/>
      <c r="F413" s="109"/>
      <c r="G413" s="109"/>
      <c r="H413" s="109"/>
      <c r="I413" s="109"/>
      <c r="J413" s="109"/>
      <c r="K413" s="109"/>
    </row>
    <row r="414" spans="2:11">
      <c r="B414" s="108"/>
      <c r="C414" s="109"/>
      <c r="D414" s="109"/>
      <c r="E414" s="109"/>
      <c r="F414" s="109"/>
      <c r="G414" s="109"/>
      <c r="H414" s="109"/>
      <c r="I414" s="109"/>
      <c r="J414" s="109"/>
      <c r="K414" s="109"/>
    </row>
    <row r="415" spans="2:11">
      <c r="B415" s="108"/>
      <c r="C415" s="109"/>
      <c r="D415" s="109"/>
      <c r="E415" s="109"/>
      <c r="F415" s="109"/>
      <c r="G415" s="109"/>
      <c r="H415" s="109"/>
      <c r="I415" s="109"/>
      <c r="J415" s="109"/>
      <c r="K415" s="109"/>
    </row>
    <row r="416" spans="2:11">
      <c r="B416" s="108"/>
      <c r="C416" s="109"/>
      <c r="D416" s="109"/>
      <c r="E416" s="109"/>
      <c r="F416" s="109"/>
      <c r="G416" s="109"/>
      <c r="H416" s="109"/>
      <c r="I416" s="109"/>
      <c r="J416" s="109"/>
      <c r="K416" s="109"/>
    </row>
    <row r="417" spans="2:11">
      <c r="B417" s="108"/>
      <c r="C417" s="109"/>
      <c r="D417" s="109"/>
      <c r="E417" s="109"/>
      <c r="F417" s="109"/>
      <c r="G417" s="109"/>
      <c r="H417" s="109"/>
      <c r="I417" s="109"/>
      <c r="J417" s="109"/>
      <c r="K417" s="109"/>
    </row>
    <row r="418" spans="2:11">
      <c r="B418" s="108"/>
      <c r="C418" s="109"/>
      <c r="D418" s="109"/>
      <c r="E418" s="109"/>
      <c r="F418" s="109"/>
      <c r="G418" s="109"/>
      <c r="H418" s="109"/>
      <c r="I418" s="109"/>
      <c r="J418" s="109"/>
      <c r="K418" s="109"/>
    </row>
    <row r="419" spans="2:11">
      <c r="B419" s="108"/>
      <c r="C419" s="109"/>
      <c r="D419" s="109"/>
      <c r="E419" s="109"/>
      <c r="F419" s="109"/>
      <c r="G419" s="109"/>
      <c r="H419" s="109"/>
      <c r="I419" s="109"/>
      <c r="J419" s="109"/>
      <c r="K419" s="109"/>
    </row>
    <row r="420" spans="2:11">
      <c r="B420" s="108"/>
      <c r="C420" s="109"/>
      <c r="D420" s="109"/>
      <c r="E420" s="109"/>
      <c r="F420" s="109"/>
      <c r="G420" s="109"/>
      <c r="H420" s="109"/>
      <c r="I420" s="109"/>
      <c r="J420" s="109"/>
      <c r="K420" s="109"/>
    </row>
    <row r="421" spans="2:11">
      <c r="B421" s="108"/>
      <c r="C421" s="109"/>
      <c r="D421" s="109"/>
      <c r="E421" s="109"/>
      <c r="F421" s="109"/>
      <c r="G421" s="109"/>
      <c r="H421" s="109"/>
      <c r="I421" s="109"/>
      <c r="J421" s="109"/>
      <c r="K421" s="109"/>
    </row>
    <row r="422" spans="2:11">
      <c r="B422" s="108"/>
      <c r="C422" s="109"/>
      <c r="D422" s="109"/>
      <c r="E422" s="109"/>
      <c r="F422" s="109"/>
      <c r="G422" s="109"/>
      <c r="H422" s="109"/>
      <c r="I422" s="109"/>
      <c r="J422" s="109"/>
      <c r="K422" s="109"/>
    </row>
    <row r="423" spans="2:11">
      <c r="B423" s="108"/>
      <c r="C423" s="109"/>
      <c r="D423" s="109"/>
      <c r="E423" s="109"/>
      <c r="F423" s="109"/>
      <c r="G423" s="109"/>
      <c r="H423" s="109"/>
      <c r="I423" s="109"/>
      <c r="J423" s="109"/>
      <c r="K423" s="109"/>
    </row>
    <row r="424" spans="2:11">
      <c r="B424" s="108"/>
      <c r="C424" s="109"/>
      <c r="D424" s="109"/>
      <c r="E424" s="109"/>
      <c r="F424" s="109"/>
      <c r="G424" s="109"/>
      <c r="H424" s="109"/>
      <c r="I424" s="109"/>
      <c r="J424" s="109"/>
      <c r="K424" s="109"/>
    </row>
    <row r="425" spans="2:11">
      <c r="B425" s="108"/>
      <c r="C425" s="109"/>
      <c r="D425" s="109"/>
      <c r="E425" s="109"/>
      <c r="F425" s="109"/>
      <c r="G425" s="109"/>
      <c r="H425" s="109"/>
      <c r="I425" s="109"/>
      <c r="J425" s="109"/>
      <c r="K425" s="109"/>
    </row>
    <row r="426" spans="2:11">
      <c r="B426" s="108"/>
      <c r="C426" s="109"/>
      <c r="D426" s="109"/>
      <c r="E426" s="109"/>
      <c r="F426" s="109"/>
      <c r="G426" s="109"/>
      <c r="H426" s="109"/>
      <c r="I426" s="109"/>
      <c r="J426" s="109"/>
      <c r="K426" s="109"/>
    </row>
    <row r="427" spans="2:11">
      <c r="B427" s="108"/>
      <c r="C427" s="109"/>
      <c r="D427" s="109"/>
      <c r="E427" s="109"/>
      <c r="F427" s="109"/>
      <c r="G427" s="109"/>
      <c r="H427" s="109"/>
      <c r="I427" s="109"/>
      <c r="J427" s="109"/>
      <c r="K427" s="109"/>
    </row>
    <row r="428" spans="2:11">
      <c r="B428" s="108"/>
      <c r="C428" s="109"/>
      <c r="D428" s="109"/>
      <c r="E428" s="109"/>
      <c r="F428" s="109"/>
      <c r="G428" s="109"/>
      <c r="H428" s="109"/>
      <c r="I428" s="109"/>
      <c r="J428" s="109"/>
      <c r="K428" s="109"/>
    </row>
    <row r="429" spans="2:11">
      <c r="B429" s="108"/>
      <c r="C429" s="109"/>
      <c r="D429" s="109"/>
      <c r="E429" s="109"/>
      <c r="F429" s="109"/>
      <c r="G429" s="109"/>
      <c r="H429" s="109"/>
      <c r="I429" s="109"/>
      <c r="J429" s="109"/>
      <c r="K429" s="109"/>
    </row>
    <row r="430" spans="2:11">
      <c r="B430" s="108"/>
      <c r="C430" s="109"/>
      <c r="D430" s="109"/>
      <c r="E430" s="109"/>
      <c r="F430" s="109"/>
      <c r="G430" s="109"/>
      <c r="H430" s="109"/>
      <c r="I430" s="109"/>
      <c r="J430" s="109"/>
      <c r="K430" s="109"/>
    </row>
    <row r="431" spans="2:11">
      <c r="B431" s="108"/>
      <c r="C431" s="109"/>
      <c r="D431" s="109"/>
      <c r="E431" s="109"/>
      <c r="F431" s="109"/>
      <c r="G431" s="109"/>
      <c r="H431" s="109"/>
      <c r="I431" s="109"/>
      <c r="J431" s="109"/>
      <c r="K431" s="109"/>
    </row>
    <row r="432" spans="2:11">
      <c r="B432" s="108"/>
      <c r="C432" s="109"/>
      <c r="D432" s="109"/>
      <c r="E432" s="109"/>
      <c r="F432" s="109"/>
      <c r="G432" s="109"/>
      <c r="H432" s="109"/>
      <c r="I432" s="109"/>
      <c r="J432" s="109"/>
      <c r="K432" s="109"/>
    </row>
    <row r="433" spans="2:11">
      <c r="B433" s="108"/>
      <c r="C433" s="109"/>
      <c r="D433" s="109"/>
      <c r="E433" s="109"/>
      <c r="F433" s="109"/>
      <c r="G433" s="109"/>
      <c r="H433" s="109"/>
      <c r="I433" s="109"/>
      <c r="J433" s="109"/>
      <c r="K433" s="109"/>
    </row>
    <row r="434" spans="2:11">
      <c r="B434" s="108"/>
      <c r="C434" s="109"/>
      <c r="D434" s="109"/>
      <c r="E434" s="109"/>
      <c r="F434" s="109"/>
      <c r="G434" s="109"/>
      <c r="H434" s="109"/>
      <c r="I434" s="109"/>
      <c r="J434" s="109"/>
      <c r="K434" s="109"/>
    </row>
    <row r="435" spans="2:11">
      <c r="B435" s="108"/>
      <c r="C435" s="109"/>
      <c r="D435" s="109"/>
      <c r="E435" s="109"/>
      <c r="F435" s="109"/>
      <c r="G435" s="109"/>
      <c r="H435" s="109"/>
      <c r="I435" s="109"/>
      <c r="J435" s="109"/>
      <c r="K435" s="109"/>
    </row>
    <row r="436" spans="2:11">
      <c r="B436" s="108"/>
      <c r="C436" s="109"/>
      <c r="D436" s="109"/>
      <c r="E436" s="109"/>
      <c r="F436" s="109"/>
      <c r="G436" s="109"/>
      <c r="H436" s="109"/>
      <c r="I436" s="109"/>
      <c r="J436" s="109"/>
      <c r="K436" s="109"/>
    </row>
    <row r="437" spans="2:11">
      <c r="B437" s="108"/>
      <c r="C437" s="109"/>
      <c r="D437" s="109"/>
      <c r="E437" s="109"/>
      <c r="F437" s="109"/>
      <c r="G437" s="109"/>
      <c r="H437" s="109"/>
      <c r="I437" s="109"/>
      <c r="J437" s="109"/>
      <c r="K437" s="109"/>
    </row>
    <row r="438" spans="2:11">
      <c r="B438" s="108"/>
      <c r="C438" s="109"/>
      <c r="D438" s="109"/>
      <c r="E438" s="109"/>
      <c r="F438" s="109"/>
      <c r="G438" s="109"/>
      <c r="H438" s="109"/>
      <c r="I438" s="109"/>
      <c r="J438" s="109"/>
      <c r="K438" s="109"/>
    </row>
    <row r="439" spans="2:11">
      <c r="B439" s="108"/>
      <c r="C439" s="109"/>
      <c r="D439" s="109"/>
      <c r="E439" s="109"/>
      <c r="F439" s="109"/>
      <c r="G439" s="109"/>
      <c r="H439" s="109"/>
      <c r="I439" s="109"/>
      <c r="J439" s="109"/>
      <c r="K439" s="109"/>
    </row>
    <row r="440" spans="2:11">
      <c r="B440" s="108"/>
      <c r="C440" s="109"/>
      <c r="D440" s="109"/>
      <c r="E440" s="109"/>
      <c r="F440" s="109"/>
      <c r="G440" s="109"/>
      <c r="H440" s="109"/>
      <c r="I440" s="109"/>
      <c r="J440" s="109"/>
      <c r="K440" s="109"/>
    </row>
    <row r="441" spans="2:11">
      <c r="B441" s="108"/>
      <c r="C441" s="109"/>
      <c r="D441" s="109"/>
      <c r="E441" s="109"/>
      <c r="F441" s="109"/>
      <c r="G441" s="109"/>
      <c r="H441" s="109"/>
      <c r="I441" s="109"/>
      <c r="J441" s="109"/>
      <c r="K441" s="109"/>
    </row>
    <row r="442" spans="2:11">
      <c r="B442" s="108"/>
      <c r="C442" s="109"/>
      <c r="D442" s="109"/>
      <c r="E442" s="109"/>
      <c r="F442" s="109"/>
      <c r="G442" s="109"/>
      <c r="H442" s="109"/>
      <c r="I442" s="109"/>
      <c r="J442" s="109"/>
      <c r="K442" s="109"/>
    </row>
    <row r="443" spans="2:11">
      <c r="B443" s="108"/>
      <c r="C443" s="109"/>
      <c r="D443" s="109"/>
      <c r="E443" s="109"/>
      <c r="F443" s="109"/>
      <c r="G443" s="109"/>
      <c r="H443" s="109"/>
      <c r="I443" s="109"/>
      <c r="J443" s="109"/>
      <c r="K443" s="109"/>
    </row>
    <row r="444" spans="2:11">
      <c r="B444" s="108"/>
      <c r="C444" s="109"/>
      <c r="D444" s="109"/>
      <c r="E444" s="109"/>
      <c r="F444" s="109"/>
      <c r="G444" s="109"/>
      <c r="H444" s="109"/>
      <c r="I444" s="109"/>
      <c r="J444" s="109"/>
      <c r="K444" s="109"/>
    </row>
    <row r="445" spans="2:11">
      <c r="B445" s="108"/>
      <c r="C445" s="109"/>
      <c r="D445" s="109"/>
      <c r="E445" s="109"/>
      <c r="F445" s="109"/>
      <c r="G445" s="109"/>
      <c r="H445" s="109"/>
      <c r="I445" s="109"/>
      <c r="J445" s="109"/>
      <c r="K445" s="109"/>
    </row>
    <row r="446" spans="2:11">
      <c r="B446" s="108"/>
      <c r="C446" s="109"/>
      <c r="D446" s="109"/>
      <c r="E446" s="109"/>
      <c r="F446" s="109"/>
      <c r="G446" s="109"/>
      <c r="H446" s="109"/>
      <c r="I446" s="109"/>
      <c r="J446" s="109"/>
      <c r="K446" s="109"/>
    </row>
    <row r="447" spans="2:11">
      <c r="B447" s="108"/>
      <c r="C447" s="109"/>
      <c r="D447" s="109"/>
      <c r="E447" s="109"/>
      <c r="F447" s="109"/>
      <c r="G447" s="109"/>
      <c r="H447" s="109"/>
      <c r="I447" s="109"/>
      <c r="J447" s="109"/>
      <c r="K447" s="109"/>
    </row>
    <row r="448" spans="2:11">
      <c r="B448" s="108"/>
      <c r="C448" s="109"/>
      <c r="D448" s="109"/>
      <c r="E448" s="109"/>
      <c r="F448" s="109"/>
      <c r="G448" s="109"/>
      <c r="H448" s="109"/>
      <c r="I448" s="109"/>
      <c r="J448" s="109"/>
      <c r="K448" s="109"/>
    </row>
    <row r="449" spans="2:11">
      <c r="B449" s="108"/>
      <c r="C449" s="109"/>
      <c r="D449" s="109"/>
      <c r="E449" s="109"/>
      <c r="F449" s="109"/>
      <c r="G449" s="109"/>
      <c r="H449" s="109"/>
      <c r="I449" s="109"/>
      <c r="J449" s="109"/>
      <c r="K449" s="109"/>
    </row>
    <row r="450" spans="2:11">
      <c r="B450" s="108"/>
      <c r="C450" s="109"/>
      <c r="D450" s="109"/>
      <c r="E450" s="109"/>
      <c r="F450" s="109"/>
      <c r="G450" s="109"/>
      <c r="H450" s="109"/>
      <c r="I450" s="109"/>
      <c r="J450" s="109"/>
      <c r="K450" s="109"/>
    </row>
    <row r="451" spans="2:11">
      <c r="B451" s="108"/>
      <c r="C451" s="109"/>
      <c r="D451" s="109"/>
      <c r="E451" s="109"/>
      <c r="F451" s="109"/>
      <c r="G451" s="109"/>
      <c r="H451" s="109"/>
      <c r="I451" s="109"/>
      <c r="J451" s="109"/>
      <c r="K451" s="109"/>
    </row>
    <row r="452" spans="2:11">
      <c r="B452" s="108"/>
      <c r="C452" s="109"/>
      <c r="D452" s="109"/>
      <c r="E452" s="109"/>
      <c r="F452" s="109"/>
      <c r="G452" s="109"/>
      <c r="H452" s="109"/>
      <c r="I452" s="109"/>
      <c r="J452" s="109"/>
      <c r="K452" s="109"/>
    </row>
    <row r="453" spans="2:11">
      <c r="B453" s="108"/>
      <c r="C453" s="109"/>
      <c r="D453" s="109"/>
      <c r="E453" s="109"/>
      <c r="F453" s="109"/>
      <c r="G453" s="109"/>
      <c r="H453" s="109"/>
      <c r="I453" s="109"/>
      <c r="J453" s="109"/>
      <c r="K453" s="109"/>
    </row>
    <row r="454" spans="2:11">
      <c r="B454" s="108"/>
      <c r="C454" s="109"/>
      <c r="D454" s="109"/>
      <c r="E454" s="109"/>
      <c r="F454" s="109"/>
      <c r="G454" s="109"/>
      <c r="H454" s="109"/>
      <c r="I454" s="109"/>
      <c r="J454" s="109"/>
      <c r="K454" s="109"/>
    </row>
    <row r="455" spans="2:11">
      <c r="B455" s="108"/>
      <c r="C455" s="109"/>
      <c r="D455" s="109"/>
      <c r="E455" s="109"/>
      <c r="F455" s="109"/>
      <c r="G455" s="109"/>
      <c r="H455" s="109"/>
      <c r="I455" s="109"/>
      <c r="J455" s="109"/>
      <c r="K455" s="109"/>
    </row>
    <row r="456" spans="2:11">
      <c r="B456" s="108"/>
      <c r="C456" s="109"/>
      <c r="D456" s="109"/>
      <c r="E456" s="109"/>
      <c r="F456" s="109"/>
      <c r="G456" s="109"/>
      <c r="H456" s="109"/>
      <c r="I456" s="109"/>
      <c r="J456" s="109"/>
      <c r="K456" s="109"/>
    </row>
    <row r="457" spans="2:11">
      <c r="B457" s="108"/>
      <c r="C457" s="109"/>
      <c r="D457" s="109"/>
      <c r="E457" s="109"/>
      <c r="F457" s="109"/>
      <c r="G457" s="109"/>
      <c r="H457" s="109"/>
      <c r="I457" s="109"/>
      <c r="J457" s="109"/>
      <c r="K457" s="109"/>
    </row>
    <row r="458" spans="2:11">
      <c r="B458" s="108"/>
      <c r="C458" s="109"/>
      <c r="D458" s="109"/>
      <c r="E458" s="109"/>
      <c r="F458" s="109"/>
      <c r="G458" s="109"/>
      <c r="H458" s="109"/>
      <c r="I458" s="109"/>
      <c r="J458" s="109"/>
      <c r="K458" s="109"/>
    </row>
    <row r="459" spans="2:11">
      <c r="B459" s="108"/>
      <c r="C459" s="109"/>
      <c r="D459" s="109"/>
      <c r="E459" s="109"/>
      <c r="F459" s="109"/>
      <c r="G459" s="109"/>
      <c r="H459" s="109"/>
      <c r="I459" s="109"/>
      <c r="J459" s="109"/>
      <c r="K459" s="109"/>
    </row>
    <row r="460" spans="2:11">
      <c r="B460" s="108"/>
      <c r="C460" s="109"/>
      <c r="D460" s="109"/>
      <c r="E460" s="109"/>
      <c r="F460" s="109"/>
      <c r="G460" s="109"/>
      <c r="H460" s="109"/>
      <c r="I460" s="109"/>
      <c r="J460" s="109"/>
      <c r="K460" s="109"/>
    </row>
    <row r="461" spans="2:11">
      <c r="B461" s="108"/>
      <c r="C461" s="109"/>
      <c r="D461" s="109"/>
      <c r="E461" s="109"/>
      <c r="F461" s="109"/>
      <c r="G461" s="109"/>
      <c r="H461" s="109"/>
      <c r="I461" s="109"/>
      <c r="J461" s="109"/>
      <c r="K461" s="109"/>
    </row>
    <row r="462" spans="2:11">
      <c r="B462" s="108"/>
      <c r="C462" s="109"/>
      <c r="D462" s="109"/>
      <c r="E462" s="109"/>
      <c r="F462" s="109"/>
      <c r="G462" s="109"/>
      <c r="H462" s="109"/>
      <c r="I462" s="109"/>
      <c r="J462" s="109"/>
      <c r="K462" s="109"/>
    </row>
    <row r="463" spans="2:11">
      <c r="B463" s="108"/>
      <c r="C463" s="109"/>
      <c r="D463" s="109"/>
      <c r="E463" s="109"/>
      <c r="F463" s="109"/>
      <c r="G463" s="109"/>
      <c r="H463" s="109"/>
      <c r="I463" s="109"/>
      <c r="J463" s="109"/>
      <c r="K463" s="109"/>
    </row>
    <row r="464" spans="2:11">
      <c r="B464" s="108"/>
      <c r="C464" s="109"/>
      <c r="D464" s="109"/>
      <c r="E464" s="109"/>
      <c r="F464" s="109"/>
      <c r="G464" s="109"/>
      <c r="H464" s="109"/>
      <c r="I464" s="109"/>
      <c r="J464" s="109"/>
      <c r="K464" s="109"/>
    </row>
    <row r="465" spans="2:11">
      <c r="B465" s="108"/>
      <c r="C465" s="109"/>
      <c r="D465" s="109"/>
      <c r="E465" s="109"/>
      <c r="F465" s="109"/>
      <c r="G465" s="109"/>
      <c r="H465" s="109"/>
      <c r="I465" s="109"/>
      <c r="J465" s="109"/>
      <c r="K465" s="109"/>
    </row>
    <row r="466" spans="2:11">
      <c r="B466" s="108"/>
      <c r="C466" s="109"/>
      <c r="D466" s="109"/>
      <c r="E466" s="109"/>
      <c r="F466" s="109"/>
      <c r="G466" s="109"/>
      <c r="H466" s="109"/>
      <c r="I466" s="109"/>
      <c r="J466" s="109"/>
      <c r="K466" s="109"/>
    </row>
    <row r="467" spans="2:11">
      <c r="B467" s="108"/>
      <c r="C467" s="109"/>
      <c r="D467" s="109"/>
      <c r="E467" s="109"/>
      <c r="F467" s="109"/>
      <c r="G467" s="109"/>
      <c r="H467" s="109"/>
      <c r="I467" s="109"/>
      <c r="J467" s="109"/>
      <c r="K467" s="109"/>
    </row>
    <row r="468" spans="2:11">
      <c r="B468" s="108"/>
      <c r="C468" s="109"/>
      <c r="D468" s="109"/>
      <c r="E468" s="109"/>
      <c r="F468" s="109"/>
      <c r="G468" s="109"/>
      <c r="H468" s="109"/>
      <c r="I468" s="109"/>
      <c r="J468" s="109"/>
      <c r="K468" s="109"/>
    </row>
    <row r="469" spans="2:11">
      <c r="B469" s="108"/>
      <c r="C469" s="109"/>
      <c r="D469" s="109"/>
      <c r="E469" s="109"/>
      <c r="F469" s="109"/>
      <c r="G469" s="109"/>
      <c r="H469" s="109"/>
      <c r="I469" s="109"/>
      <c r="J469" s="109"/>
      <c r="K469" s="109"/>
    </row>
    <row r="470" spans="2:11">
      <c r="B470" s="108"/>
      <c r="C470" s="109"/>
      <c r="D470" s="109"/>
      <c r="E470" s="109"/>
      <c r="F470" s="109"/>
      <c r="G470" s="109"/>
      <c r="H470" s="109"/>
      <c r="I470" s="109"/>
      <c r="J470" s="109"/>
      <c r="K470" s="109"/>
    </row>
    <row r="471" spans="2:11">
      <c r="B471" s="108"/>
      <c r="C471" s="109"/>
      <c r="D471" s="109"/>
      <c r="E471" s="109"/>
      <c r="F471" s="109"/>
      <c r="G471" s="109"/>
      <c r="H471" s="109"/>
      <c r="I471" s="109"/>
      <c r="J471" s="109"/>
      <c r="K471" s="109"/>
    </row>
    <row r="472" spans="2:11">
      <c r="B472" s="108"/>
      <c r="C472" s="109"/>
      <c r="D472" s="109"/>
      <c r="E472" s="109"/>
      <c r="F472" s="109"/>
      <c r="G472" s="109"/>
      <c r="H472" s="109"/>
      <c r="I472" s="109"/>
      <c r="J472" s="109"/>
      <c r="K472" s="109"/>
    </row>
    <row r="473" spans="2:11">
      <c r="B473" s="108"/>
      <c r="C473" s="109"/>
      <c r="D473" s="109"/>
      <c r="E473" s="109"/>
      <c r="F473" s="109"/>
      <c r="G473" s="109"/>
      <c r="H473" s="109"/>
      <c r="I473" s="109"/>
      <c r="J473" s="109"/>
      <c r="K473" s="109"/>
    </row>
    <row r="474" spans="2:11">
      <c r="B474" s="108"/>
      <c r="C474" s="109"/>
      <c r="D474" s="109"/>
      <c r="E474" s="109"/>
      <c r="F474" s="109"/>
      <c r="G474" s="109"/>
      <c r="H474" s="109"/>
      <c r="I474" s="109"/>
      <c r="J474" s="109"/>
      <c r="K474" s="109"/>
    </row>
    <row r="475" spans="2:11">
      <c r="B475" s="108"/>
      <c r="C475" s="109"/>
      <c r="D475" s="109"/>
      <c r="E475" s="109"/>
      <c r="F475" s="109"/>
      <c r="G475" s="109"/>
      <c r="H475" s="109"/>
      <c r="I475" s="109"/>
      <c r="J475" s="109"/>
      <c r="K475" s="109"/>
    </row>
    <row r="476" spans="2:11">
      <c r="B476" s="108"/>
      <c r="C476" s="109"/>
      <c r="D476" s="109"/>
      <c r="E476" s="109"/>
      <c r="F476" s="109"/>
      <c r="G476" s="109"/>
      <c r="H476" s="109"/>
      <c r="I476" s="109"/>
      <c r="J476" s="109"/>
      <c r="K476" s="109"/>
    </row>
    <row r="477" spans="2:11">
      <c r="B477" s="108"/>
      <c r="C477" s="109"/>
      <c r="D477" s="109"/>
      <c r="E477" s="109"/>
      <c r="F477" s="109"/>
      <c r="G477" s="109"/>
      <c r="H477" s="109"/>
      <c r="I477" s="109"/>
      <c r="J477" s="109"/>
      <c r="K477" s="109"/>
    </row>
    <row r="478" spans="2:11">
      <c r="B478" s="108"/>
      <c r="C478" s="109"/>
      <c r="D478" s="109"/>
      <c r="E478" s="109"/>
      <c r="F478" s="109"/>
      <c r="G478" s="109"/>
      <c r="H478" s="109"/>
      <c r="I478" s="109"/>
      <c r="J478" s="109"/>
      <c r="K478" s="109"/>
    </row>
    <row r="479" spans="2:11">
      <c r="B479" s="108"/>
      <c r="C479" s="109"/>
      <c r="D479" s="109"/>
      <c r="E479" s="109"/>
      <c r="F479" s="109"/>
      <c r="G479" s="109"/>
      <c r="H479" s="109"/>
      <c r="I479" s="109"/>
      <c r="J479" s="109"/>
      <c r="K479" s="109"/>
    </row>
    <row r="480" spans="2:11">
      <c r="B480" s="108"/>
      <c r="C480" s="109"/>
      <c r="D480" s="109"/>
      <c r="E480" s="109"/>
      <c r="F480" s="109"/>
      <c r="G480" s="109"/>
      <c r="H480" s="109"/>
      <c r="I480" s="109"/>
      <c r="J480" s="109"/>
      <c r="K480" s="109"/>
    </row>
    <row r="481" spans="2:11">
      <c r="B481" s="108"/>
      <c r="C481" s="109"/>
      <c r="D481" s="109"/>
      <c r="E481" s="109"/>
      <c r="F481" s="109"/>
      <c r="G481" s="109"/>
      <c r="H481" s="109"/>
      <c r="I481" s="109"/>
      <c r="J481" s="109"/>
      <c r="K481" s="109"/>
    </row>
    <row r="482" spans="2:11">
      <c r="B482" s="108"/>
      <c r="C482" s="109"/>
      <c r="D482" s="109"/>
      <c r="E482" s="109"/>
      <c r="F482" s="109"/>
      <c r="G482" s="109"/>
      <c r="H482" s="109"/>
      <c r="I482" s="109"/>
      <c r="J482" s="109"/>
      <c r="K482" s="109"/>
    </row>
    <row r="483" spans="2:11">
      <c r="B483" s="108"/>
      <c r="C483" s="109"/>
      <c r="D483" s="109"/>
      <c r="E483" s="109"/>
      <c r="F483" s="109"/>
      <c r="G483" s="109"/>
      <c r="H483" s="109"/>
      <c r="I483" s="109"/>
      <c r="J483" s="109"/>
      <c r="K483" s="109"/>
    </row>
    <row r="484" spans="2:11">
      <c r="B484" s="108"/>
      <c r="C484" s="109"/>
      <c r="D484" s="109"/>
      <c r="E484" s="109"/>
      <c r="F484" s="109"/>
      <c r="G484" s="109"/>
      <c r="H484" s="109"/>
      <c r="I484" s="109"/>
      <c r="J484" s="109"/>
      <c r="K484" s="109"/>
    </row>
    <row r="485" spans="2:11">
      <c r="B485" s="108"/>
      <c r="C485" s="109"/>
      <c r="D485" s="109"/>
      <c r="E485" s="109"/>
      <c r="F485" s="109"/>
      <c r="G485" s="109"/>
      <c r="H485" s="109"/>
      <c r="I485" s="109"/>
      <c r="J485" s="109"/>
      <c r="K485" s="109"/>
    </row>
    <row r="486" spans="2:11">
      <c r="B486" s="108"/>
      <c r="C486" s="109"/>
      <c r="D486" s="109"/>
      <c r="E486" s="109"/>
      <c r="F486" s="109"/>
      <c r="G486" s="109"/>
      <c r="H486" s="109"/>
      <c r="I486" s="109"/>
      <c r="J486" s="109"/>
      <c r="K486" s="109"/>
    </row>
    <row r="487" spans="2:11">
      <c r="B487" s="108"/>
      <c r="C487" s="109"/>
      <c r="D487" s="109"/>
      <c r="E487" s="109"/>
      <c r="F487" s="109"/>
      <c r="G487" s="109"/>
      <c r="H487" s="109"/>
      <c r="I487" s="109"/>
      <c r="J487" s="109"/>
      <c r="K487" s="109"/>
    </row>
    <row r="488" spans="2:11">
      <c r="B488" s="108"/>
      <c r="C488" s="109"/>
      <c r="D488" s="109"/>
      <c r="E488" s="109"/>
      <c r="F488" s="109"/>
      <c r="G488" s="109"/>
      <c r="H488" s="109"/>
      <c r="I488" s="109"/>
      <c r="J488" s="109"/>
      <c r="K488" s="109"/>
    </row>
    <row r="489" spans="2:11">
      <c r="B489" s="108"/>
      <c r="C489" s="109"/>
      <c r="D489" s="109"/>
      <c r="E489" s="109"/>
      <c r="F489" s="109"/>
      <c r="G489" s="109"/>
      <c r="H489" s="109"/>
      <c r="I489" s="109"/>
      <c r="J489" s="109"/>
      <c r="K489" s="109"/>
    </row>
    <row r="490" spans="2:11">
      <c r="B490" s="108"/>
      <c r="C490" s="109"/>
      <c r="D490" s="109"/>
      <c r="E490" s="109"/>
      <c r="F490" s="109"/>
      <c r="G490" s="109"/>
      <c r="H490" s="109"/>
      <c r="I490" s="109"/>
      <c r="J490" s="109"/>
      <c r="K490" s="109"/>
    </row>
    <row r="491" spans="2:11">
      <c r="B491" s="108"/>
      <c r="C491" s="109"/>
      <c r="D491" s="109"/>
      <c r="E491" s="109"/>
      <c r="F491" s="109"/>
      <c r="G491" s="109"/>
      <c r="H491" s="109"/>
      <c r="I491" s="109"/>
      <c r="J491" s="109"/>
      <c r="K491" s="109"/>
    </row>
    <row r="492" spans="2:11">
      <c r="B492" s="108"/>
      <c r="C492" s="109"/>
      <c r="D492" s="109"/>
      <c r="E492" s="109"/>
      <c r="F492" s="109"/>
      <c r="G492" s="109"/>
      <c r="H492" s="109"/>
      <c r="I492" s="109"/>
      <c r="J492" s="109"/>
      <c r="K492" s="109"/>
    </row>
    <row r="493" spans="2:11">
      <c r="B493" s="108"/>
      <c r="C493" s="109"/>
      <c r="D493" s="109"/>
      <c r="E493" s="109"/>
      <c r="F493" s="109"/>
      <c r="G493" s="109"/>
      <c r="H493" s="109"/>
      <c r="I493" s="109"/>
      <c r="J493" s="109"/>
      <c r="K493" s="109"/>
    </row>
    <row r="494" spans="2:11">
      <c r="B494" s="108"/>
      <c r="C494" s="109"/>
      <c r="D494" s="109"/>
      <c r="E494" s="109"/>
      <c r="F494" s="109"/>
      <c r="G494" s="109"/>
      <c r="H494" s="109"/>
      <c r="I494" s="109"/>
      <c r="J494" s="109"/>
      <c r="K494" s="109"/>
    </row>
    <row r="495" spans="2:11">
      <c r="B495" s="108"/>
      <c r="C495" s="109"/>
      <c r="D495" s="109"/>
      <c r="E495" s="109"/>
      <c r="F495" s="109"/>
      <c r="G495" s="109"/>
      <c r="H495" s="109"/>
      <c r="I495" s="109"/>
      <c r="J495" s="109"/>
      <c r="K495" s="109"/>
    </row>
    <row r="496" spans="2:11">
      <c r="B496" s="108"/>
      <c r="C496" s="109"/>
      <c r="D496" s="109"/>
      <c r="E496" s="109"/>
      <c r="F496" s="109"/>
      <c r="G496" s="109"/>
      <c r="H496" s="109"/>
      <c r="I496" s="109"/>
      <c r="J496" s="109"/>
      <c r="K496" s="109"/>
    </row>
    <row r="497" spans="2:11">
      <c r="B497" s="108"/>
      <c r="C497" s="109"/>
      <c r="D497" s="109"/>
      <c r="E497" s="109"/>
      <c r="F497" s="109"/>
      <c r="G497" s="109"/>
      <c r="H497" s="109"/>
      <c r="I497" s="109"/>
      <c r="J497" s="109"/>
      <c r="K497" s="109"/>
    </row>
    <row r="498" spans="2:11">
      <c r="B498" s="108"/>
      <c r="C498" s="109"/>
      <c r="D498" s="109"/>
      <c r="E498" s="109"/>
      <c r="F498" s="109"/>
      <c r="G498" s="109"/>
      <c r="H498" s="109"/>
      <c r="I498" s="109"/>
      <c r="J498" s="109"/>
      <c r="K498" s="109"/>
    </row>
    <row r="499" spans="2:11">
      <c r="B499" s="108"/>
      <c r="C499" s="109"/>
      <c r="D499" s="109"/>
      <c r="E499" s="109"/>
      <c r="F499" s="109"/>
      <c r="G499" s="109"/>
      <c r="H499" s="109"/>
      <c r="I499" s="109"/>
      <c r="J499" s="109"/>
      <c r="K499" s="109"/>
    </row>
    <row r="500" spans="2:11">
      <c r="B500" s="108"/>
      <c r="C500" s="109"/>
      <c r="D500" s="109"/>
      <c r="E500" s="109"/>
      <c r="F500" s="109"/>
      <c r="G500" s="109"/>
      <c r="H500" s="109"/>
      <c r="I500" s="109"/>
      <c r="J500" s="109"/>
      <c r="K500" s="109"/>
    </row>
    <row r="501" spans="2:11">
      <c r="B501" s="108"/>
      <c r="C501" s="109"/>
      <c r="D501" s="109"/>
      <c r="E501" s="109"/>
      <c r="F501" s="109"/>
      <c r="G501" s="109"/>
      <c r="H501" s="109"/>
      <c r="I501" s="109"/>
      <c r="J501" s="109"/>
      <c r="K501" s="109"/>
    </row>
    <row r="502" spans="2:11">
      <c r="B502" s="108"/>
      <c r="C502" s="109"/>
      <c r="D502" s="109"/>
      <c r="E502" s="109"/>
      <c r="F502" s="109"/>
      <c r="G502" s="109"/>
      <c r="H502" s="109"/>
      <c r="I502" s="109"/>
      <c r="J502" s="109"/>
      <c r="K502" s="109"/>
    </row>
    <row r="503" spans="2:11">
      <c r="B503" s="108"/>
      <c r="C503" s="109"/>
      <c r="D503" s="109"/>
      <c r="E503" s="109"/>
      <c r="F503" s="109"/>
      <c r="G503" s="109"/>
      <c r="H503" s="109"/>
      <c r="I503" s="109"/>
      <c r="J503" s="109"/>
      <c r="K503" s="109"/>
    </row>
    <row r="504" spans="2:11">
      <c r="B504" s="108"/>
      <c r="C504" s="109"/>
      <c r="D504" s="109"/>
      <c r="E504" s="109"/>
      <c r="F504" s="109"/>
      <c r="G504" s="109"/>
      <c r="H504" s="109"/>
      <c r="I504" s="109"/>
      <c r="J504" s="109"/>
      <c r="K504" s="109"/>
    </row>
    <row r="505" spans="2:11">
      <c r="B505" s="108"/>
      <c r="C505" s="109"/>
      <c r="D505" s="109"/>
      <c r="E505" s="109"/>
      <c r="F505" s="109"/>
      <c r="G505" s="109"/>
      <c r="H505" s="109"/>
      <c r="I505" s="109"/>
      <c r="J505" s="109"/>
      <c r="K505" s="109"/>
    </row>
    <row r="506" spans="2:11">
      <c r="B506" s="108"/>
      <c r="C506" s="109"/>
      <c r="D506" s="109"/>
      <c r="E506" s="109"/>
      <c r="F506" s="109"/>
      <c r="G506" s="109"/>
      <c r="H506" s="109"/>
      <c r="I506" s="109"/>
      <c r="J506" s="109"/>
      <c r="K506" s="109"/>
    </row>
    <row r="507" spans="2:11">
      <c r="B507" s="108"/>
      <c r="C507" s="109"/>
      <c r="D507" s="109"/>
      <c r="E507" s="109"/>
      <c r="F507" s="109"/>
      <c r="G507" s="109"/>
      <c r="H507" s="109"/>
      <c r="I507" s="109"/>
      <c r="J507" s="109"/>
      <c r="K507" s="109"/>
    </row>
    <row r="508" spans="2:11">
      <c r="B508" s="108"/>
      <c r="C508" s="109"/>
      <c r="D508" s="109"/>
      <c r="E508" s="109"/>
      <c r="F508" s="109"/>
      <c r="G508" s="109"/>
      <c r="H508" s="109"/>
      <c r="I508" s="109"/>
      <c r="J508" s="109"/>
      <c r="K508" s="109"/>
    </row>
    <row r="509" spans="2:11">
      <c r="B509" s="108"/>
      <c r="C509" s="109"/>
      <c r="D509" s="109"/>
      <c r="E509" s="109"/>
      <c r="F509" s="109"/>
      <c r="G509" s="109"/>
      <c r="H509" s="109"/>
      <c r="I509" s="109"/>
      <c r="J509" s="109"/>
      <c r="K509" s="109"/>
    </row>
    <row r="510" spans="2:11">
      <c r="B510" s="108"/>
      <c r="C510" s="109"/>
      <c r="D510" s="109"/>
      <c r="E510" s="109"/>
      <c r="F510" s="109"/>
      <c r="G510" s="109"/>
      <c r="H510" s="109"/>
      <c r="I510" s="109"/>
      <c r="J510" s="109"/>
      <c r="K510" s="109"/>
    </row>
    <row r="511" spans="2:11">
      <c r="B511" s="108"/>
      <c r="C511" s="109"/>
      <c r="D511" s="109"/>
      <c r="E511" s="109"/>
      <c r="F511" s="109"/>
      <c r="G511" s="109"/>
      <c r="H511" s="109"/>
      <c r="I511" s="109"/>
      <c r="J511" s="109"/>
      <c r="K511" s="109"/>
    </row>
    <row r="512" spans="2:11">
      <c r="B512" s="108"/>
      <c r="C512" s="109"/>
      <c r="D512" s="109"/>
      <c r="E512" s="109"/>
      <c r="F512" s="109"/>
      <c r="G512" s="109"/>
      <c r="H512" s="109"/>
      <c r="I512" s="109"/>
      <c r="J512" s="109"/>
      <c r="K512" s="109"/>
    </row>
    <row r="513" spans="2:11">
      <c r="B513" s="108"/>
      <c r="C513" s="109"/>
      <c r="D513" s="109"/>
      <c r="E513" s="109"/>
      <c r="F513" s="109"/>
      <c r="G513" s="109"/>
      <c r="H513" s="109"/>
      <c r="I513" s="109"/>
      <c r="J513" s="109"/>
      <c r="K513" s="109"/>
    </row>
    <row r="514" spans="2:11">
      <c r="B514" s="108"/>
      <c r="C514" s="109"/>
      <c r="D514" s="109"/>
      <c r="E514" s="109"/>
      <c r="F514" s="109"/>
      <c r="G514" s="109"/>
      <c r="H514" s="109"/>
      <c r="I514" s="109"/>
      <c r="J514" s="109"/>
      <c r="K514" s="109"/>
    </row>
    <row r="515" spans="2:11">
      <c r="B515" s="108"/>
      <c r="C515" s="109"/>
      <c r="D515" s="109"/>
      <c r="E515" s="109"/>
      <c r="F515" s="109"/>
      <c r="G515" s="109"/>
      <c r="H515" s="109"/>
      <c r="I515" s="109"/>
      <c r="J515" s="109"/>
      <c r="K515" s="109"/>
    </row>
    <row r="516" spans="2:11">
      <c r="B516" s="108"/>
      <c r="C516" s="109"/>
      <c r="D516" s="109"/>
      <c r="E516" s="109"/>
      <c r="F516" s="109"/>
      <c r="G516" s="109"/>
      <c r="H516" s="109"/>
      <c r="I516" s="109"/>
      <c r="J516" s="109"/>
      <c r="K516" s="109"/>
    </row>
    <row r="517" spans="2:11">
      <c r="B517" s="108"/>
      <c r="C517" s="109"/>
      <c r="D517" s="109"/>
      <c r="E517" s="109"/>
      <c r="F517" s="109"/>
      <c r="G517" s="109"/>
      <c r="H517" s="109"/>
      <c r="I517" s="109"/>
      <c r="J517" s="109"/>
      <c r="K517" s="109"/>
    </row>
    <row r="518" spans="2:11">
      <c r="B518" s="108"/>
      <c r="C518" s="109"/>
      <c r="D518" s="109"/>
      <c r="E518" s="109"/>
      <c r="F518" s="109"/>
      <c r="G518" s="109"/>
      <c r="H518" s="109"/>
      <c r="I518" s="109"/>
      <c r="J518" s="109"/>
      <c r="K518" s="109"/>
    </row>
    <row r="519" spans="2:11">
      <c r="B519" s="108"/>
      <c r="C519" s="109"/>
      <c r="D519" s="109"/>
      <c r="E519" s="109"/>
      <c r="F519" s="109"/>
      <c r="G519" s="109"/>
      <c r="H519" s="109"/>
      <c r="I519" s="109"/>
      <c r="J519" s="109"/>
      <c r="K519" s="109"/>
    </row>
    <row r="520" spans="2:11">
      <c r="B520" s="108"/>
      <c r="C520" s="109"/>
      <c r="D520" s="109"/>
      <c r="E520" s="109"/>
      <c r="F520" s="109"/>
      <c r="G520" s="109"/>
      <c r="H520" s="109"/>
      <c r="I520" s="109"/>
      <c r="J520" s="109"/>
      <c r="K520" s="109"/>
    </row>
    <row r="521" spans="2:11">
      <c r="B521" s="108"/>
      <c r="C521" s="109"/>
      <c r="D521" s="109"/>
      <c r="E521" s="109"/>
      <c r="F521" s="109"/>
      <c r="G521" s="109"/>
      <c r="H521" s="109"/>
      <c r="I521" s="109"/>
      <c r="J521" s="109"/>
      <c r="K521" s="109"/>
    </row>
    <row r="522" spans="2:11">
      <c r="B522" s="108"/>
      <c r="C522" s="109"/>
      <c r="D522" s="109"/>
      <c r="E522" s="109"/>
      <c r="F522" s="109"/>
      <c r="G522" s="109"/>
      <c r="H522" s="109"/>
      <c r="I522" s="109"/>
      <c r="J522" s="109"/>
      <c r="K522" s="109"/>
    </row>
    <row r="523" spans="2:11">
      <c r="B523" s="108"/>
      <c r="C523" s="109"/>
      <c r="D523" s="109"/>
      <c r="E523" s="109"/>
      <c r="F523" s="109"/>
      <c r="G523" s="109"/>
      <c r="H523" s="109"/>
      <c r="I523" s="109"/>
      <c r="J523" s="109"/>
      <c r="K523" s="109"/>
    </row>
    <row r="524" spans="2:11">
      <c r="B524" s="108"/>
      <c r="C524" s="109"/>
      <c r="D524" s="109"/>
      <c r="E524" s="109"/>
      <c r="F524" s="109"/>
      <c r="G524" s="109"/>
      <c r="H524" s="109"/>
      <c r="I524" s="109"/>
      <c r="J524" s="109"/>
      <c r="K524" s="109"/>
    </row>
    <row r="525" spans="2:11">
      <c r="B525" s="108"/>
      <c r="C525" s="109"/>
      <c r="D525" s="109"/>
      <c r="E525" s="109"/>
      <c r="F525" s="109"/>
      <c r="G525" s="109"/>
      <c r="H525" s="109"/>
      <c r="I525" s="109"/>
      <c r="J525" s="109"/>
      <c r="K525" s="109"/>
    </row>
    <row r="526" spans="2:11">
      <c r="B526" s="108"/>
      <c r="C526" s="109"/>
      <c r="D526" s="109"/>
      <c r="E526" s="109"/>
      <c r="F526" s="109"/>
      <c r="G526" s="109"/>
      <c r="H526" s="109"/>
      <c r="I526" s="109"/>
      <c r="J526" s="109"/>
      <c r="K526" s="109"/>
    </row>
    <row r="527" spans="2:11">
      <c r="B527" s="108"/>
      <c r="C527" s="109"/>
      <c r="D527" s="109"/>
      <c r="E527" s="109"/>
      <c r="F527" s="109"/>
      <c r="G527" s="109"/>
      <c r="H527" s="109"/>
      <c r="I527" s="109"/>
      <c r="J527" s="109"/>
      <c r="K527" s="109"/>
    </row>
    <row r="528" spans="2:11">
      <c r="B528" s="108"/>
      <c r="C528" s="109"/>
      <c r="D528" s="109"/>
      <c r="E528" s="109"/>
      <c r="F528" s="109"/>
      <c r="G528" s="109"/>
      <c r="H528" s="109"/>
      <c r="I528" s="109"/>
      <c r="J528" s="109"/>
      <c r="K528" s="109"/>
    </row>
    <row r="529" spans="2:11">
      <c r="B529" s="108"/>
      <c r="C529" s="109"/>
      <c r="D529" s="109"/>
      <c r="E529" s="109"/>
      <c r="F529" s="109"/>
      <c r="G529" s="109"/>
      <c r="H529" s="109"/>
      <c r="I529" s="109"/>
      <c r="J529" s="109"/>
      <c r="K529" s="109"/>
    </row>
    <row r="530" spans="2:11">
      <c r="B530" s="108"/>
      <c r="C530" s="109"/>
      <c r="D530" s="109"/>
      <c r="E530" s="109"/>
      <c r="F530" s="109"/>
      <c r="G530" s="109"/>
      <c r="H530" s="109"/>
      <c r="I530" s="109"/>
      <c r="J530" s="109"/>
      <c r="K530" s="109"/>
    </row>
    <row r="531" spans="2:11">
      <c r="B531" s="108"/>
      <c r="C531" s="109"/>
      <c r="D531" s="109"/>
      <c r="E531" s="109"/>
      <c r="F531" s="109"/>
      <c r="G531" s="109"/>
      <c r="H531" s="109"/>
      <c r="I531" s="109"/>
      <c r="J531" s="109"/>
      <c r="K531" s="109"/>
    </row>
    <row r="532" spans="2:11">
      <c r="B532" s="108"/>
      <c r="C532" s="109"/>
      <c r="D532" s="109"/>
      <c r="E532" s="109"/>
      <c r="F532" s="109"/>
      <c r="G532" s="109"/>
      <c r="H532" s="109"/>
      <c r="I532" s="109"/>
      <c r="J532" s="109"/>
      <c r="K532" s="109"/>
    </row>
    <row r="533" spans="2:11">
      <c r="B533" s="108"/>
      <c r="C533" s="109"/>
      <c r="D533" s="109"/>
      <c r="E533" s="109"/>
      <c r="F533" s="109"/>
      <c r="G533" s="109"/>
      <c r="H533" s="109"/>
      <c r="I533" s="109"/>
      <c r="J533" s="109"/>
      <c r="K533" s="109"/>
    </row>
    <row r="534" spans="2:11">
      <c r="B534" s="108"/>
      <c r="C534" s="109"/>
      <c r="D534" s="109"/>
      <c r="E534" s="109"/>
      <c r="F534" s="109"/>
      <c r="G534" s="109"/>
      <c r="H534" s="109"/>
      <c r="I534" s="109"/>
      <c r="J534" s="109"/>
      <c r="K534" s="109"/>
    </row>
    <row r="535" spans="2:11">
      <c r="B535" s="108"/>
      <c r="C535" s="109"/>
      <c r="D535" s="109"/>
      <c r="E535" s="109"/>
      <c r="F535" s="109"/>
      <c r="G535" s="109"/>
      <c r="H535" s="109"/>
      <c r="I535" s="109"/>
      <c r="J535" s="109"/>
      <c r="K535" s="109"/>
    </row>
    <row r="536" spans="2:11">
      <c r="B536" s="108"/>
      <c r="C536" s="109"/>
      <c r="D536" s="109"/>
      <c r="E536" s="109"/>
      <c r="F536" s="109"/>
      <c r="G536" s="109"/>
      <c r="H536" s="109"/>
      <c r="I536" s="109"/>
      <c r="J536" s="109"/>
      <c r="K536" s="109"/>
    </row>
    <row r="537" spans="2:11">
      <c r="B537" s="108"/>
      <c r="C537" s="109"/>
      <c r="D537" s="109"/>
      <c r="E537" s="109"/>
      <c r="F537" s="109"/>
      <c r="G537" s="109"/>
      <c r="H537" s="109"/>
      <c r="I537" s="109"/>
      <c r="J537" s="109"/>
      <c r="K537" s="109"/>
    </row>
    <row r="538" spans="2:11">
      <c r="B538" s="108"/>
      <c r="C538" s="109"/>
      <c r="D538" s="109"/>
      <c r="E538" s="109"/>
      <c r="F538" s="109"/>
      <c r="G538" s="109"/>
      <c r="H538" s="109"/>
      <c r="I538" s="109"/>
      <c r="J538" s="109"/>
      <c r="K538" s="109"/>
    </row>
    <row r="539" spans="2:11">
      <c r="B539" s="108"/>
      <c r="C539" s="109"/>
      <c r="D539" s="109"/>
      <c r="E539" s="109"/>
      <c r="F539" s="109"/>
      <c r="G539" s="109"/>
      <c r="H539" s="109"/>
      <c r="I539" s="109"/>
      <c r="J539" s="109"/>
      <c r="K539" s="109"/>
    </row>
    <row r="540" spans="2:11">
      <c r="B540" s="108"/>
      <c r="C540" s="109"/>
      <c r="D540" s="109"/>
      <c r="E540" s="109"/>
      <c r="F540" s="109"/>
      <c r="G540" s="109"/>
      <c r="H540" s="109"/>
      <c r="I540" s="109"/>
      <c r="J540" s="109"/>
      <c r="K540" s="109"/>
    </row>
    <row r="541" spans="2:11">
      <c r="B541" s="108"/>
      <c r="C541" s="109"/>
      <c r="D541" s="109"/>
      <c r="E541" s="109"/>
      <c r="F541" s="109"/>
      <c r="G541" s="109"/>
      <c r="H541" s="109"/>
      <c r="I541" s="109"/>
      <c r="J541" s="109"/>
      <c r="K541" s="109"/>
    </row>
    <row r="542" spans="2:11">
      <c r="B542" s="108"/>
      <c r="C542" s="109"/>
      <c r="D542" s="109"/>
      <c r="E542" s="109"/>
      <c r="F542" s="109"/>
      <c r="G542" s="109"/>
      <c r="H542" s="109"/>
      <c r="I542" s="109"/>
      <c r="J542" s="109"/>
      <c r="K542" s="109"/>
    </row>
    <row r="543" spans="2:11">
      <c r="B543" s="108"/>
      <c r="C543" s="109"/>
      <c r="D543" s="109"/>
      <c r="E543" s="109"/>
      <c r="F543" s="109"/>
      <c r="G543" s="109"/>
      <c r="H543" s="109"/>
      <c r="I543" s="109"/>
      <c r="J543" s="109"/>
      <c r="K543" s="109"/>
    </row>
    <row r="544" spans="2:11">
      <c r="B544" s="108"/>
      <c r="C544" s="109"/>
      <c r="D544" s="109"/>
      <c r="E544" s="109"/>
      <c r="F544" s="109"/>
      <c r="G544" s="109"/>
      <c r="H544" s="109"/>
      <c r="I544" s="109"/>
      <c r="J544" s="109"/>
      <c r="K544" s="109"/>
    </row>
    <row r="545" spans="2:11">
      <c r="B545" s="108"/>
      <c r="C545" s="109"/>
      <c r="D545" s="109"/>
      <c r="E545" s="109"/>
      <c r="F545" s="109"/>
      <c r="G545" s="109"/>
      <c r="H545" s="109"/>
      <c r="I545" s="109"/>
      <c r="J545" s="109"/>
      <c r="K545" s="109"/>
    </row>
    <row r="546" spans="2:11">
      <c r="B546" s="108"/>
      <c r="C546" s="109"/>
      <c r="D546" s="109"/>
      <c r="E546" s="109"/>
      <c r="F546" s="109"/>
      <c r="G546" s="109"/>
      <c r="H546" s="109"/>
      <c r="I546" s="109"/>
      <c r="J546" s="109"/>
      <c r="K546" s="109"/>
    </row>
    <row r="547" spans="2:11">
      <c r="B547" s="108"/>
      <c r="C547" s="109"/>
      <c r="D547" s="109"/>
      <c r="E547" s="109"/>
      <c r="F547" s="109"/>
      <c r="G547" s="109"/>
      <c r="H547" s="109"/>
      <c r="I547" s="109"/>
      <c r="J547" s="109"/>
      <c r="K547" s="109"/>
    </row>
    <row r="548" spans="2:11">
      <c r="B548" s="108"/>
      <c r="C548" s="109"/>
      <c r="D548" s="109"/>
      <c r="E548" s="109"/>
      <c r="F548" s="109"/>
      <c r="G548" s="109"/>
      <c r="H548" s="109"/>
      <c r="I548" s="109"/>
      <c r="J548" s="109"/>
      <c r="K548" s="109"/>
    </row>
    <row r="549" spans="2:11">
      <c r="B549" s="108"/>
      <c r="C549" s="109"/>
      <c r="D549" s="109"/>
      <c r="E549" s="109"/>
      <c r="F549" s="109"/>
      <c r="G549" s="109"/>
      <c r="H549" s="109"/>
      <c r="I549" s="109"/>
      <c r="J549" s="109"/>
      <c r="K549" s="109"/>
    </row>
    <row r="550" spans="2:11">
      <c r="B550" s="108"/>
      <c r="C550" s="109"/>
      <c r="D550" s="109"/>
      <c r="E550" s="109"/>
      <c r="F550" s="109"/>
      <c r="G550" s="109"/>
      <c r="H550" s="109"/>
      <c r="I550" s="109"/>
      <c r="J550" s="109"/>
      <c r="K550" s="109"/>
    </row>
    <row r="551" spans="2:11">
      <c r="B551" s="108"/>
      <c r="C551" s="109"/>
      <c r="D551" s="109"/>
      <c r="E551" s="109"/>
      <c r="F551" s="109"/>
      <c r="G551" s="109"/>
      <c r="H551" s="109"/>
      <c r="I551" s="109"/>
      <c r="J551" s="109"/>
      <c r="K551" s="109"/>
    </row>
    <row r="552" spans="2:11">
      <c r="B552" s="108"/>
      <c r="C552" s="109"/>
      <c r="D552" s="109"/>
      <c r="E552" s="109"/>
      <c r="F552" s="109"/>
      <c r="G552" s="109"/>
      <c r="H552" s="109"/>
      <c r="I552" s="109"/>
      <c r="J552" s="109"/>
      <c r="K552" s="109"/>
    </row>
    <row r="553" spans="2:11">
      <c r="B553" s="108"/>
      <c r="C553" s="109"/>
      <c r="D553" s="109"/>
      <c r="E553" s="109"/>
      <c r="F553" s="109"/>
      <c r="G553" s="109"/>
      <c r="H553" s="109"/>
      <c r="I553" s="109"/>
      <c r="J553" s="109"/>
      <c r="K553" s="109"/>
    </row>
    <row r="554" spans="2:11">
      <c r="B554" s="108"/>
      <c r="C554" s="109"/>
      <c r="D554" s="109"/>
      <c r="E554" s="109"/>
      <c r="F554" s="109"/>
      <c r="G554" s="109"/>
      <c r="H554" s="109"/>
      <c r="I554" s="109"/>
      <c r="J554" s="109"/>
      <c r="K554" s="109"/>
    </row>
    <row r="555" spans="2:11">
      <c r="B555" s="108"/>
      <c r="C555" s="109"/>
      <c r="D555" s="109"/>
      <c r="E555" s="109"/>
      <c r="F555" s="109"/>
      <c r="G555" s="109"/>
      <c r="H555" s="109"/>
      <c r="I555" s="109"/>
      <c r="J555" s="109"/>
      <c r="K555" s="109"/>
    </row>
    <row r="556" spans="2:11">
      <c r="B556" s="108"/>
      <c r="C556" s="109"/>
      <c r="D556" s="109"/>
      <c r="E556" s="109"/>
      <c r="F556" s="109"/>
      <c r="G556" s="109"/>
      <c r="H556" s="109"/>
      <c r="I556" s="109"/>
      <c r="J556" s="109"/>
      <c r="K556" s="109"/>
    </row>
    <row r="557" spans="2:11">
      <c r="B557" s="108"/>
      <c r="C557" s="109"/>
      <c r="D557" s="109"/>
      <c r="E557" s="109"/>
      <c r="F557" s="109"/>
      <c r="G557" s="109"/>
      <c r="H557" s="109"/>
      <c r="I557" s="109"/>
      <c r="J557" s="109"/>
      <c r="K557" s="109"/>
    </row>
    <row r="558" spans="2:11">
      <c r="B558" s="108"/>
      <c r="C558" s="109"/>
      <c r="D558" s="109"/>
      <c r="E558" s="109"/>
      <c r="F558" s="109"/>
      <c r="G558" s="109"/>
      <c r="H558" s="109"/>
      <c r="I558" s="109"/>
      <c r="J558" s="109"/>
      <c r="K558" s="109"/>
    </row>
    <row r="559" spans="2:11">
      <c r="B559" s="108"/>
      <c r="C559" s="109"/>
      <c r="D559" s="109"/>
      <c r="E559" s="109"/>
      <c r="F559" s="109"/>
      <c r="G559" s="109"/>
      <c r="H559" s="109"/>
      <c r="I559" s="109"/>
      <c r="J559" s="109"/>
      <c r="K559" s="109"/>
    </row>
    <row r="560" spans="2:11">
      <c r="B560" s="108"/>
      <c r="C560" s="109"/>
      <c r="D560" s="109"/>
      <c r="E560" s="109"/>
      <c r="F560" s="109"/>
      <c r="G560" s="109"/>
      <c r="H560" s="109"/>
      <c r="I560" s="109"/>
      <c r="J560" s="109"/>
      <c r="K560" s="109"/>
    </row>
    <row r="561" spans="2:11">
      <c r="B561" s="108"/>
      <c r="C561" s="109"/>
      <c r="D561" s="109"/>
      <c r="E561" s="109"/>
      <c r="F561" s="109"/>
      <c r="G561" s="109"/>
      <c r="H561" s="109"/>
      <c r="I561" s="109"/>
      <c r="J561" s="109"/>
      <c r="K561" s="109"/>
    </row>
    <row r="562" spans="2:11">
      <c r="B562" s="108"/>
      <c r="C562" s="109"/>
      <c r="D562" s="109"/>
      <c r="E562" s="109"/>
      <c r="F562" s="109"/>
      <c r="G562" s="109"/>
      <c r="H562" s="109"/>
      <c r="I562" s="109"/>
      <c r="J562" s="109"/>
      <c r="K562" s="109"/>
    </row>
    <row r="563" spans="2:11">
      <c r="B563" s="108"/>
      <c r="C563" s="109"/>
      <c r="D563" s="109"/>
      <c r="E563" s="109"/>
      <c r="F563" s="109"/>
      <c r="G563" s="109"/>
      <c r="H563" s="109"/>
      <c r="I563" s="109"/>
      <c r="J563" s="109"/>
      <c r="K563" s="109"/>
    </row>
    <row r="564" spans="2:11">
      <c r="B564" s="108"/>
      <c r="C564" s="109"/>
      <c r="D564" s="109"/>
      <c r="E564" s="109"/>
      <c r="F564" s="109"/>
      <c r="G564" s="109"/>
      <c r="H564" s="109"/>
      <c r="I564" s="109"/>
      <c r="J564" s="109"/>
      <c r="K564" s="109"/>
    </row>
    <row r="565" spans="2:11">
      <c r="B565" s="108"/>
      <c r="C565" s="108"/>
      <c r="D565" s="108"/>
      <c r="E565" s="109"/>
      <c r="F565" s="109"/>
      <c r="G565" s="109"/>
      <c r="H565" s="109"/>
      <c r="I565" s="109"/>
      <c r="J565" s="109"/>
      <c r="K565" s="109"/>
    </row>
    <row r="566" spans="2:11">
      <c r="B566" s="108"/>
      <c r="C566" s="108"/>
      <c r="D566" s="108"/>
      <c r="E566" s="109"/>
      <c r="F566" s="109"/>
      <c r="G566" s="109"/>
      <c r="H566" s="109"/>
      <c r="I566" s="109"/>
      <c r="J566" s="109"/>
      <c r="K566" s="109"/>
    </row>
    <row r="567" spans="2:11">
      <c r="B567" s="108"/>
      <c r="C567" s="108"/>
      <c r="D567" s="108"/>
      <c r="E567" s="109"/>
      <c r="F567" s="109"/>
      <c r="G567" s="109"/>
      <c r="H567" s="109"/>
      <c r="I567" s="109"/>
      <c r="J567" s="109"/>
      <c r="K567" s="109"/>
    </row>
    <row r="568" spans="2:11">
      <c r="B568" s="108"/>
      <c r="C568" s="108"/>
      <c r="D568" s="108"/>
      <c r="E568" s="109"/>
      <c r="F568" s="109"/>
      <c r="G568" s="109"/>
      <c r="H568" s="109"/>
      <c r="I568" s="109"/>
      <c r="J568" s="109"/>
      <c r="K568" s="109"/>
    </row>
    <row r="569" spans="2:11">
      <c r="B569" s="108"/>
      <c r="C569" s="108"/>
      <c r="D569" s="108"/>
      <c r="E569" s="109"/>
      <c r="F569" s="109"/>
      <c r="G569" s="109"/>
      <c r="H569" s="109"/>
      <c r="I569" s="109"/>
      <c r="J569" s="109"/>
      <c r="K569" s="109"/>
    </row>
    <row r="570" spans="2:11">
      <c r="B570" s="108"/>
      <c r="C570" s="108"/>
      <c r="D570" s="108"/>
      <c r="E570" s="109"/>
      <c r="F570" s="109"/>
      <c r="G570" s="109"/>
      <c r="H570" s="109"/>
      <c r="I570" s="109"/>
      <c r="J570" s="109"/>
      <c r="K570" s="109"/>
    </row>
    <row r="571" spans="2:11">
      <c r="B571" s="108"/>
      <c r="C571" s="108"/>
      <c r="D571" s="108"/>
      <c r="E571" s="109"/>
      <c r="F571" s="109"/>
      <c r="G571" s="109"/>
      <c r="H571" s="109"/>
      <c r="I571" s="109"/>
      <c r="J571" s="109"/>
      <c r="K571" s="109"/>
    </row>
    <row r="572" spans="2:11">
      <c r="B572" s="108"/>
      <c r="C572" s="108"/>
      <c r="D572" s="108"/>
      <c r="E572" s="109"/>
      <c r="F572" s="109"/>
      <c r="G572" s="109"/>
      <c r="H572" s="109"/>
      <c r="I572" s="109"/>
      <c r="J572" s="109"/>
      <c r="K572" s="109"/>
    </row>
    <row r="573" spans="2:11">
      <c r="B573" s="108"/>
      <c r="C573" s="108"/>
      <c r="D573" s="108"/>
      <c r="E573" s="109"/>
      <c r="F573" s="109"/>
      <c r="G573" s="109"/>
      <c r="H573" s="109"/>
      <c r="I573" s="109"/>
      <c r="J573" s="109"/>
      <c r="K573" s="109"/>
    </row>
    <row r="574" spans="2:11">
      <c r="B574" s="108"/>
      <c r="C574" s="108"/>
      <c r="D574" s="108"/>
      <c r="E574" s="109"/>
      <c r="F574" s="109"/>
      <c r="G574" s="109"/>
      <c r="H574" s="109"/>
      <c r="I574" s="109"/>
      <c r="J574" s="109"/>
      <c r="K574" s="109"/>
    </row>
    <row r="575" spans="2:11">
      <c r="B575" s="108"/>
      <c r="C575" s="108"/>
      <c r="D575" s="108"/>
      <c r="E575" s="109"/>
      <c r="F575" s="109"/>
      <c r="G575" s="109"/>
      <c r="H575" s="109"/>
      <c r="I575" s="109"/>
      <c r="J575" s="109"/>
      <c r="K575" s="109"/>
    </row>
    <row r="576" spans="2:11">
      <c r="B576" s="108"/>
      <c r="C576" s="108"/>
      <c r="D576" s="108"/>
      <c r="E576" s="109"/>
      <c r="F576" s="109"/>
      <c r="G576" s="109"/>
      <c r="H576" s="109"/>
      <c r="I576" s="109"/>
      <c r="J576" s="109"/>
      <c r="K576" s="109"/>
    </row>
    <row r="577" spans="2:11">
      <c r="B577" s="108"/>
      <c r="C577" s="108"/>
      <c r="D577" s="108"/>
      <c r="E577" s="109"/>
      <c r="F577" s="109"/>
      <c r="G577" s="109"/>
      <c r="H577" s="109"/>
      <c r="I577" s="109"/>
      <c r="J577" s="109"/>
      <c r="K577" s="109"/>
    </row>
    <row r="578" spans="2:11">
      <c r="B578" s="108"/>
      <c r="C578" s="108"/>
      <c r="D578" s="108"/>
      <c r="E578" s="109"/>
      <c r="F578" s="109"/>
      <c r="G578" s="109"/>
      <c r="H578" s="109"/>
      <c r="I578" s="109"/>
      <c r="J578" s="109"/>
      <c r="K578" s="109"/>
    </row>
    <row r="579" spans="2:11">
      <c r="B579" s="108"/>
      <c r="C579" s="108"/>
      <c r="D579" s="108"/>
      <c r="E579" s="109"/>
      <c r="F579" s="109"/>
      <c r="G579" s="109"/>
      <c r="H579" s="109"/>
      <c r="I579" s="109"/>
      <c r="J579" s="109"/>
      <c r="K579" s="109"/>
    </row>
    <row r="580" spans="2:11">
      <c r="B580" s="108"/>
      <c r="C580" s="108"/>
      <c r="D580" s="108"/>
      <c r="E580" s="109"/>
      <c r="F580" s="109"/>
      <c r="G580" s="109"/>
      <c r="H580" s="109"/>
      <c r="I580" s="109"/>
      <c r="J580" s="109"/>
      <c r="K580" s="109"/>
    </row>
    <row r="581" spans="2:11">
      <c r="B581" s="108"/>
      <c r="C581" s="108"/>
      <c r="D581" s="108"/>
      <c r="E581" s="109"/>
      <c r="F581" s="109"/>
      <c r="G581" s="109"/>
      <c r="H581" s="109"/>
      <c r="I581" s="109"/>
      <c r="J581" s="109"/>
      <c r="K581" s="109"/>
    </row>
    <row r="582" spans="2:11">
      <c r="B582" s="108"/>
      <c r="C582" s="108"/>
      <c r="D582" s="108"/>
      <c r="E582" s="109"/>
      <c r="F582" s="109"/>
      <c r="G582" s="109"/>
      <c r="H582" s="109"/>
      <c r="I582" s="109"/>
      <c r="J582" s="109"/>
      <c r="K582" s="109"/>
    </row>
    <row r="583" spans="2:11">
      <c r="B583" s="108"/>
      <c r="C583" s="108"/>
      <c r="D583" s="108"/>
      <c r="E583" s="109"/>
      <c r="F583" s="109"/>
      <c r="G583" s="109"/>
      <c r="H583" s="109"/>
      <c r="I583" s="109"/>
      <c r="J583" s="109"/>
      <c r="K583" s="109"/>
    </row>
    <row r="584" spans="2:11">
      <c r="B584" s="108"/>
      <c r="C584" s="108"/>
      <c r="D584" s="108"/>
      <c r="E584" s="109"/>
      <c r="F584" s="109"/>
      <c r="G584" s="109"/>
      <c r="H584" s="109"/>
      <c r="I584" s="109"/>
      <c r="J584" s="109"/>
      <c r="K584" s="109"/>
    </row>
    <row r="585" spans="2:11">
      <c r="B585" s="108"/>
      <c r="C585" s="108"/>
      <c r="D585" s="108"/>
      <c r="E585" s="109"/>
      <c r="F585" s="109"/>
      <c r="G585" s="109"/>
      <c r="H585" s="109"/>
      <c r="I585" s="109"/>
      <c r="J585" s="109"/>
      <c r="K585" s="109"/>
    </row>
    <row r="586" spans="2:11">
      <c r="B586" s="108"/>
      <c r="C586" s="108"/>
      <c r="D586" s="108"/>
      <c r="E586" s="109"/>
      <c r="F586" s="109"/>
      <c r="G586" s="109"/>
      <c r="H586" s="109"/>
      <c r="I586" s="109"/>
      <c r="J586" s="109"/>
      <c r="K586" s="109"/>
    </row>
    <row r="587" spans="2:11">
      <c r="B587" s="108"/>
      <c r="C587" s="108"/>
      <c r="D587" s="108"/>
      <c r="E587" s="109"/>
      <c r="F587" s="109"/>
      <c r="G587" s="109"/>
      <c r="H587" s="109"/>
      <c r="I587" s="109"/>
      <c r="J587" s="109"/>
      <c r="K587" s="109"/>
    </row>
    <row r="588" spans="2:11">
      <c r="B588" s="108"/>
      <c r="C588" s="108"/>
      <c r="D588" s="108"/>
      <c r="E588" s="109"/>
      <c r="F588" s="109"/>
      <c r="G588" s="109"/>
      <c r="H588" s="109"/>
      <c r="I588" s="109"/>
      <c r="J588" s="109"/>
      <c r="K588" s="109"/>
    </row>
    <row r="589" spans="2:11">
      <c r="B589" s="108"/>
      <c r="C589" s="108"/>
      <c r="D589" s="108"/>
      <c r="E589" s="109"/>
      <c r="F589" s="109"/>
      <c r="G589" s="109"/>
      <c r="H589" s="109"/>
      <c r="I589" s="109"/>
      <c r="J589" s="109"/>
      <c r="K589" s="109"/>
    </row>
    <row r="590" spans="2:11">
      <c r="B590" s="108"/>
      <c r="C590" s="108"/>
      <c r="D590" s="108"/>
      <c r="E590" s="109"/>
      <c r="F590" s="109"/>
      <c r="G590" s="109"/>
      <c r="H590" s="109"/>
      <c r="I590" s="109"/>
      <c r="J590" s="109"/>
      <c r="K590" s="109"/>
    </row>
    <row r="591" spans="2:11">
      <c r="B591" s="108"/>
      <c r="C591" s="108"/>
      <c r="D591" s="108"/>
      <c r="E591" s="109"/>
      <c r="F591" s="109"/>
      <c r="G591" s="109"/>
      <c r="H591" s="109"/>
      <c r="I591" s="109"/>
      <c r="J591" s="109"/>
      <c r="K591" s="109"/>
    </row>
    <row r="592" spans="2:11">
      <c r="B592" s="108"/>
      <c r="C592" s="108"/>
      <c r="D592" s="108"/>
      <c r="E592" s="109"/>
      <c r="F592" s="109"/>
      <c r="G592" s="109"/>
      <c r="H592" s="109"/>
      <c r="I592" s="109"/>
      <c r="J592" s="109"/>
      <c r="K592" s="109"/>
    </row>
    <row r="593" spans="2:11">
      <c r="B593" s="108"/>
      <c r="C593" s="108"/>
      <c r="D593" s="108"/>
      <c r="E593" s="109"/>
      <c r="F593" s="109"/>
      <c r="G593" s="109"/>
      <c r="H593" s="109"/>
      <c r="I593" s="109"/>
      <c r="J593" s="109"/>
      <c r="K593" s="109"/>
    </row>
    <row r="594" spans="2:11">
      <c r="B594" s="108"/>
      <c r="C594" s="108"/>
      <c r="D594" s="108"/>
      <c r="E594" s="109"/>
      <c r="F594" s="109"/>
      <c r="G594" s="109"/>
      <c r="H594" s="109"/>
      <c r="I594" s="109"/>
      <c r="J594" s="109"/>
      <c r="K594" s="109"/>
    </row>
    <row r="595" spans="2:11">
      <c r="B595" s="108"/>
      <c r="C595" s="108"/>
      <c r="D595" s="108"/>
      <c r="E595" s="109"/>
      <c r="F595" s="109"/>
      <c r="G595" s="109"/>
      <c r="H595" s="109"/>
      <c r="I595" s="109"/>
      <c r="J595" s="109"/>
      <c r="K595" s="109"/>
    </row>
    <row r="596" spans="2:11">
      <c r="B596" s="108"/>
      <c r="C596" s="108"/>
      <c r="D596" s="108"/>
      <c r="E596" s="109"/>
      <c r="F596" s="109"/>
      <c r="G596" s="109"/>
      <c r="H596" s="109"/>
      <c r="I596" s="109"/>
      <c r="J596" s="109"/>
      <c r="K596" s="109"/>
    </row>
    <row r="597" spans="2:11">
      <c r="B597" s="108"/>
      <c r="C597" s="108"/>
      <c r="D597" s="108"/>
      <c r="E597" s="109"/>
      <c r="F597" s="109"/>
      <c r="G597" s="109"/>
      <c r="H597" s="109"/>
      <c r="I597" s="109"/>
      <c r="J597" s="109"/>
      <c r="K597" s="109"/>
    </row>
    <row r="598" spans="2:11">
      <c r="B598" s="108"/>
      <c r="C598" s="108"/>
      <c r="D598" s="108"/>
      <c r="E598" s="109"/>
      <c r="F598" s="109"/>
      <c r="G598" s="109"/>
      <c r="H598" s="109"/>
      <c r="I598" s="109"/>
      <c r="J598" s="109"/>
      <c r="K598" s="109"/>
    </row>
    <row r="599" spans="2:11">
      <c r="B599" s="108"/>
      <c r="C599" s="108"/>
      <c r="D599" s="108"/>
      <c r="E599" s="109"/>
      <c r="F599" s="109"/>
      <c r="G599" s="109"/>
      <c r="H599" s="109"/>
      <c r="I599" s="109"/>
      <c r="J599" s="109"/>
      <c r="K599" s="109"/>
    </row>
    <row r="600" spans="2:11">
      <c r="B600" s="108"/>
      <c r="C600" s="108"/>
      <c r="D600" s="108"/>
      <c r="E600" s="109"/>
      <c r="F600" s="109"/>
      <c r="G600" s="109"/>
      <c r="H600" s="109"/>
      <c r="I600" s="109"/>
      <c r="J600" s="109"/>
      <c r="K600" s="109"/>
    </row>
    <row r="601" spans="2:11">
      <c r="B601" s="108"/>
      <c r="C601" s="108"/>
      <c r="D601" s="108"/>
      <c r="E601" s="109"/>
      <c r="F601" s="109"/>
      <c r="G601" s="109"/>
      <c r="H601" s="109"/>
      <c r="I601" s="109"/>
      <c r="J601" s="109"/>
      <c r="K601" s="109"/>
    </row>
    <row r="602" spans="2:11">
      <c r="B602" s="108"/>
      <c r="C602" s="108"/>
      <c r="D602" s="108"/>
      <c r="E602" s="109"/>
      <c r="F602" s="109"/>
      <c r="G602" s="109"/>
      <c r="H602" s="109"/>
      <c r="I602" s="109"/>
      <c r="J602" s="109"/>
      <c r="K602" s="109"/>
    </row>
    <row r="603" spans="2:11">
      <c r="B603" s="108"/>
      <c r="C603" s="108"/>
      <c r="D603" s="108"/>
      <c r="E603" s="109"/>
      <c r="F603" s="109"/>
      <c r="G603" s="109"/>
      <c r="H603" s="109"/>
      <c r="I603" s="109"/>
      <c r="J603" s="109"/>
      <c r="K603" s="109"/>
    </row>
    <row r="604" spans="2:11">
      <c r="B604" s="108"/>
      <c r="C604" s="108"/>
      <c r="D604" s="108"/>
      <c r="E604" s="109"/>
      <c r="F604" s="109"/>
      <c r="G604" s="109"/>
      <c r="H604" s="109"/>
      <c r="I604" s="109"/>
      <c r="J604" s="109"/>
      <c r="K604" s="109"/>
    </row>
    <row r="605" spans="2:11">
      <c r="B605" s="108"/>
      <c r="C605" s="108"/>
      <c r="D605" s="108"/>
      <c r="E605" s="109"/>
      <c r="F605" s="109"/>
      <c r="G605" s="109"/>
      <c r="H605" s="109"/>
      <c r="I605" s="109"/>
      <c r="J605" s="109"/>
      <c r="K605" s="109"/>
    </row>
    <row r="606" spans="2:11">
      <c r="B606" s="108"/>
      <c r="C606" s="108"/>
      <c r="D606" s="108"/>
      <c r="E606" s="109"/>
      <c r="F606" s="109"/>
      <c r="G606" s="109"/>
      <c r="H606" s="109"/>
      <c r="I606" s="109"/>
      <c r="J606" s="109"/>
      <c r="K606" s="109"/>
    </row>
    <row r="607" spans="2:11">
      <c r="B607" s="108"/>
      <c r="C607" s="108"/>
      <c r="D607" s="108"/>
      <c r="E607" s="109"/>
      <c r="F607" s="109"/>
      <c r="G607" s="109"/>
      <c r="H607" s="109"/>
      <c r="I607" s="109"/>
      <c r="J607" s="109"/>
      <c r="K607" s="109"/>
    </row>
    <row r="608" spans="2:11">
      <c r="B608" s="108"/>
      <c r="C608" s="108"/>
      <c r="D608" s="108"/>
      <c r="E608" s="109"/>
      <c r="F608" s="109"/>
      <c r="G608" s="109"/>
      <c r="H608" s="109"/>
      <c r="I608" s="109"/>
      <c r="J608" s="109"/>
      <c r="K608" s="109"/>
    </row>
    <row r="609" spans="2:11">
      <c r="B609" s="108"/>
      <c r="C609" s="108"/>
      <c r="D609" s="108"/>
      <c r="E609" s="109"/>
      <c r="F609" s="109"/>
      <c r="G609" s="109"/>
      <c r="H609" s="109"/>
      <c r="I609" s="109"/>
      <c r="J609" s="109"/>
      <c r="K609" s="109"/>
    </row>
    <row r="610" spans="2:11">
      <c r="B610" s="108"/>
      <c r="C610" s="108"/>
      <c r="D610" s="108"/>
      <c r="E610" s="109"/>
      <c r="F610" s="109"/>
      <c r="G610" s="109"/>
      <c r="H610" s="109"/>
      <c r="I610" s="109"/>
      <c r="J610" s="109"/>
      <c r="K610" s="109"/>
    </row>
    <row r="611" spans="2:11">
      <c r="B611" s="108"/>
      <c r="C611" s="108"/>
      <c r="D611" s="108"/>
      <c r="E611" s="109"/>
      <c r="F611" s="109"/>
      <c r="G611" s="109"/>
      <c r="H611" s="109"/>
      <c r="I611" s="109"/>
      <c r="J611" s="109"/>
      <c r="K611" s="109"/>
    </row>
    <row r="612" spans="2:11">
      <c r="B612" s="108"/>
      <c r="C612" s="108"/>
      <c r="D612" s="108"/>
      <c r="E612" s="109"/>
      <c r="F612" s="109"/>
      <c r="G612" s="109"/>
      <c r="H612" s="109"/>
      <c r="I612" s="109"/>
      <c r="J612" s="109"/>
      <c r="K612" s="109"/>
    </row>
    <row r="613" spans="2:11">
      <c r="B613" s="108"/>
      <c r="C613" s="108"/>
      <c r="D613" s="108"/>
      <c r="E613" s="109"/>
      <c r="F613" s="109"/>
      <c r="G613" s="109"/>
      <c r="H613" s="109"/>
      <c r="I613" s="109"/>
      <c r="J613" s="109"/>
      <c r="K613" s="109"/>
    </row>
    <row r="614" spans="2:11">
      <c r="B614" s="108"/>
      <c r="C614" s="108"/>
      <c r="D614" s="108"/>
      <c r="E614" s="109"/>
      <c r="F614" s="109"/>
      <c r="G614" s="109"/>
      <c r="H614" s="109"/>
      <c r="I614" s="109"/>
      <c r="J614" s="109"/>
      <c r="K614" s="109"/>
    </row>
    <row r="615" spans="2:11">
      <c r="B615" s="108"/>
      <c r="C615" s="108"/>
      <c r="D615" s="108"/>
      <c r="E615" s="109"/>
      <c r="F615" s="109"/>
      <c r="G615" s="109"/>
      <c r="H615" s="109"/>
      <c r="I615" s="109"/>
      <c r="J615" s="109"/>
      <c r="K615" s="109"/>
    </row>
    <row r="616" spans="2:11">
      <c r="B616" s="108"/>
      <c r="C616" s="108"/>
      <c r="D616" s="108"/>
      <c r="E616" s="109"/>
      <c r="F616" s="109"/>
      <c r="G616" s="109"/>
      <c r="H616" s="109"/>
      <c r="I616" s="109"/>
      <c r="J616" s="109"/>
      <c r="K616" s="109"/>
    </row>
    <row r="617" spans="2:11">
      <c r="B617" s="108"/>
      <c r="C617" s="108"/>
      <c r="D617" s="108"/>
      <c r="E617" s="109"/>
      <c r="F617" s="109"/>
      <c r="G617" s="109"/>
      <c r="H617" s="109"/>
      <c r="I617" s="109"/>
      <c r="J617" s="109"/>
      <c r="K617" s="109"/>
    </row>
    <row r="618" spans="2:11">
      <c r="B618" s="108"/>
      <c r="C618" s="108"/>
      <c r="D618" s="108"/>
      <c r="E618" s="109"/>
      <c r="F618" s="109"/>
      <c r="G618" s="109"/>
      <c r="H618" s="109"/>
      <c r="I618" s="109"/>
      <c r="J618" s="109"/>
      <c r="K618" s="109"/>
    </row>
    <row r="619" spans="2:11">
      <c r="B619" s="108"/>
      <c r="C619" s="108"/>
      <c r="D619" s="108"/>
      <c r="E619" s="109"/>
      <c r="F619" s="109"/>
      <c r="G619" s="109"/>
      <c r="H619" s="109"/>
      <c r="I619" s="109"/>
      <c r="J619" s="109"/>
      <c r="K619" s="109"/>
    </row>
    <row r="620" spans="2:11">
      <c r="B620" s="108"/>
      <c r="C620" s="108"/>
      <c r="D620" s="108"/>
      <c r="E620" s="109"/>
      <c r="F620" s="109"/>
      <c r="G620" s="109"/>
      <c r="H620" s="109"/>
      <c r="I620" s="109"/>
      <c r="J620" s="109"/>
      <c r="K620" s="109"/>
    </row>
    <row r="621" spans="2:11">
      <c r="B621" s="108"/>
      <c r="C621" s="108"/>
      <c r="D621" s="108"/>
      <c r="E621" s="109"/>
      <c r="F621" s="109"/>
      <c r="G621" s="109"/>
      <c r="H621" s="109"/>
      <c r="I621" s="109"/>
      <c r="J621" s="109"/>
      <c r="K621" s="109"/>
    </row>
    <row r="622" spans="2:11">
      <c r="B622" s="108"/>
      <c r="C622" s="108"/>
      <c r="D622" s="108"/>
      <c r="E622" s="109"/>
      <c r="F622" s="109"/>
      <c r="G622" s="109"/>
      <c r="H622" s="109"/>
      <c r="I622" s="109"/>
      <c r="J622" s="109"/>
      <c r="K622" s="109"/>
    </row>
    <row r="623" spans="2:11">
      <c r="B623" s="108"/>
      <c r="C623" s="108"/>
      <c r="D623" s="108"/>
      <c r="E623" s="109"/>
      <c r="F623" s="109"/>
      <c r="G623" s="109"/>
      <c r="H623" s="109"/>
      <c r="I623" s="109"/>
      <c r="J623" s="109"/>
      <c r="K623" s="109"/>
    </row>
    <row r="624" spans="2:11">
      <c r="B624" s="108"/>
      <c r="C624" s="108"/>
      <c r="D624" s="108"/>
      <c r="E624" s="109"/>
      <c r="F624" s="109"/>
      <c r="G624" s="109"/>
      <c r="H624" s="109"/>
      <c r="I624" s="109"/>
      <c r="J624" s="109"/>
      <c r="K624" s="109"/>
    </row>
    <row r="625" spans="2:11">
      <c r="B625" s="108"/>
      <c r="C625" s="108"/>
      <c r="D625" s="108"/>
      <c r="E625" s="109"/>
      <c r="F625" s="109"/>
      <c r="G625" s="109"/>
      <c r="H625" s="109"/>
      <c r="I625" s="109"/>
      <c r="J625" s="109"/>
      <c r="K625" s="109"/>
    </row>
    <row r="626" spans="2:11">
      <c r="B626" s="108"/>
      <c r="C626" s="108"/>
      <c r="D626" s="108"/>
      <c r="E626" s="109"/>
      <c r="F626" s="109"/>
      <c r="G626" s="109"/>
      <c r="H626" s="109"/>
      <c r="I626" s="109"/>
      <c r="J626" s="109"/>
      <c r="K626" s="109"/>
    </row>
    <row r="627" spans="2:11">
      <c r="B627" s="108"/>
      <c r="C627" s="108"/>
      <c r="D627" s="108"/>
      <c r="E627" s="109"/>
      <c r="F627" s="109"/>
      <c r="G627" s="109"/>
      <c r="H627" s="109"/>
      <c r="I627" s="109"/>
      <c r="J627" s="109"/>
      <c r="K627" s="109"/>
    </row>
    <row r="628" spans="2:11">
      <c r="B628" s="108"/>
      <c r="C628" s="108"/>
      <c r="D628" s="108"/>
      <c r="E628" s="109"/>
      <c r="F628" s="109"/>
      <c r="G628" s="109"/>
      <c r="H628" s="109"/>
      <c r="I628" s="109"/>
      <c r="J628" s="109"/>
      <c r="K628" s="109"/>
    </row>
    <row r="629" spans="2:11">
      <c r="B629" s="108"/>
      <c r="C629" s="108"/>
      <c r="D629" s="108"/>
      <c r="E629" s="109"/>
      <c r="F629" s="109"/>
      <c r="G629" s="109"/>
      <c r="H629" s="109"/>
      <c r="I629" s="109"/>
      <c r="J629" s="109"/>
      <c r="K629" s="109"/>
    </row>
    <row r="630" spans="2:11">
      <c r="B630" s="108"/>
      <c r="C630" s="108"/>
      <c r="D630" s="108"/>
      <c r="E630" s="109"/>
      <c r="F630" s="109"/>
      <c r="G630" s="109"/>
      <c r="H630" s="109"/>
      <c r="I630" s="109"/>
      <c r="J630" s="109"/>
      <c r="K630" s="109"/>
    </row>
    <row r="631" spans="2:11">
      <c r="B631" s="108"/>
      <c r="C631" s="108"/>
      <c r="D631" s="108"/>
      <c r="E631" s="109"/>
      <c r="F631" s="109"/>
      <c r="G631" s="109"/>
      <c r="H631" s="109"/>
      <c r="I631" s="109"/>
      <c r="J631" s="109"/>
      <c r="K631" s="109"/>
    </row>
    <row r="632" spans="2:11">
      <c r="B632" s="108"/>
      <c r="C632" s="108"/>
      <c r="D632" s="108"/>
      <c r="E632" s="109"/>
      <c r="F632" s="109"/>
      <c r="G632" s="109"/>
      <c r="H632" s="109"/>
      <c r="I632" s="109"/>
      <c r="J632" s="109"/>
      <c r="K632" s="109"/>
    </row>
    <row r="633" spans="2:11">
      <c r="B633" s="108"/>
      <c r="C633" s="108"/>
      <c r="D633" s="108"/>
      <c r="E633" s="109"/>
      <c r="F633" s="109"/>
      <c r="G633" s="109"/>
      <c r="H633" s="109"/>
      <c r="I633" s="109"/>
      <c r="J633" s="109"/>
      <c r="K633" s="109"/>
    </row>
    <row r="634" spans="2:11">
      <c r="B634" s="108"/>
      <c r="C634" s="108"/>
      <c r="D634" s="108"/>
      <c r="E634" s="109"/>
      <c r="F634" s="109"/>
      <c r="G634" s="109"/>
      <c r="H634" s="109"/>
      <c r="I634" s="109"/>
      <c r="J634" s="109"/>
      <c r="K634" s="109"/>
    </row>
    <row r="635" spans="2:11">
      <c r="B635" s="108"/>
      <c r="C635" s="108"/>
      <c r="D635" s="108"/>
      <c r="E635" s="109"/>
      <c r="F635" s="109"/>
      <c r="G635" s="109"/>
      <c r="H635" s="109"/>
      <c r="I635" s="109"/>
      <c r="J635" s="109"/>
      <c r="K635" s="109"/>
    </row>
    <row r="636" spans="2:11">
      <c r="B636" s="108"/>
      <c r="C636" s="108"/>
      <c r="D636" s="108"/>
      <c r="E636" s="109"/>
      <c r="F636" s="109"/>
      <c r="G636" s="109"/>
      <c r="H636" s="109"/>
      <c r="I636" s="109"/>
      <c r="J636" s="109"/>
      <c r="K636" s="109"/>
    </row>
    <row r="637" spans="2:11">
      <c r="B637" s="108"/>
      <c r="C637" s="108"/>
      <c r="D637" s="108"/>
      <c r="E637" s="109"/>
      <c r="F637" s="109"/>
      <c r="G637" s="109"/>
      <c r="H637" s="109"/>
      <c r="I637" s="109"/>
      <c r="J637" s="109"/>
      <c r="K637" s="109"/>
    </row>
    <row r="638" spans="2:11">
      <c r="B638" s="108"/>
      <c r="C638" s="108"/>
      <c r="D638" s="108"/>
      <c r="E638" s="109"/>
      <c r="F638" s="109"/>
      <c r="G638" s="109"/>
      <c r="H638" s="109"/>
      <c r="I638" s="109"/>
      <c r="J638" s="109"/>
      <c r="K638" s="109"/>
    </row>
    <row r="639" spans="2:11">
      <c r="B639" s="108"/>
      <c r="C639" s="108"/>
      <c r="D639" s="108"/>
      <c r="E639" s="109"/>
      <c r="F639" s="109"/>
      <c r="G639" s="109"/>
      <c r="H639" s="109"/>
      <c r="I639" s="109"/>
      <c r="J639" s="109"/>
      <c r="K639" s="109"/>
    </row>
    <row r="640" spans="2:11">
      <c r="B640" s="108"/>
      <c r="C640" s="108"/>
      <c r="D640" s="108"/>
      <c r="E640" s="109"/>
      <c r="F640" s="109"/>
      <c r="G640" s="109"/>
      <c r="H640" s="109"/>
      <c r="I640" s="109"/>
      <c r="J640" s="109"/>
      <c r="K640" s="109"/>
    </row>
    <row r="641" spans="2:11">
      <c r="B641" s="108"/>
      <c r="C641" s="108"/>
      <c r="D641" s="108"/>
      <c r="E641" s="109"/>
      <c r="F641" s="109"/>
      <c r="G641" s="109"/>
      <c r="H641" s="109"/>
      <c r="I641" s="109"/>
      <c r="J641" s="109"/>
      <c r="K641" s="109"/>
    </row>
    <row r="642" spans="2:11">
      <c r="B642" s="108"/>
      <c r="C642" s="108"/>
      <c r="D642" s="108"/>
      <c r="E642" s="109"/>
      <c r="F642" s="109"/>
      <c r="G642" s="109"/>
      <c r="H642" s="109"/>
      <c r="I642" s="109"/>
      <c r="J642" s="109"/>
      <c r="K642" s="109"/>
    </row>
    <row r="643" spans="2:11">
      <c r="B643" s="108"/>
      <c r="C643" s="108"/>
      <c r="D643" s="108"/>
      <c r="E643" s="109"/>
      <c r="F643" s="109"/>
      <c r="G643" s="109"/>
      <c r="H643" s="109"/>
      <c r="I643" s="109"/>
      <c r="J643" s="109"/>
      <c r="K643" s="109"/>
    </row>
    <row r="644" spans="2:11">
      <c r="B644" s="108"/>
      <c r="C644" s="108"/>
      <c r="D644" s="108"/>
      <c r="E644" s="109"/>
      <c r="F644" s="109"/>
      <c r="G644" s="109"/>
      <c r="H644" s="109"/>
      <c r="I644" s="109"/>
      <c r="J644" s="109"/>
      <c r="K644" s="109"/>
    </row>
    <row r="645" spans="2:11">
      <c r="B645" s="108"/>
      <c r="C645" s="108"/>
      <c r="D645" s="108"/>
      <c r="E645" s="109"/>
      <c r="F645" s="109"/>
      <c r="G645" s="109"/>
      <c r="H645" s="109"/>
      <c r="I645" s="109"/>
      <c r="J645" s="109"/>
      <c r="K645" s="109"/>
    </row>
    <row r="646" spans="2:11">
      <c r="B646" s="108"/>
      <c r="C646" s="108"/>
      <c r="D646" s="108"/>
      <c r="E646" s="109"/>
      <c r="F646" s="109"/>
      <c r="G646" s="109"/>
      <c r="H646" s="109"/>
      <c r="I646" s="109"/>
      <c r="J646" s="109"/>
      <c r="K646" s="109"/>
    </row>
    <row r="647" spans="2:11">
      <c r="B647" s="108"/>
      <c r="C647" s="108"/>
      <c r="D647" s="108"/>
      <c r="E647" s="109"/>
      <c r="F647" s="109"/>
      <c r="G647" s="109"/>
      <c r="H647" s="109"/>
      <c r="I647" s="109"/>
      <c r="J647" s="109"/>
      <c r="K647" s="109"/>
    </row>
    <row r="648" spans="2:11">
      <c r="B648" s="108"/>
      <c r="C648" s="108"/>
      <c r="D648" s="108"/>
      <c r="E648" s="109"/>
      <c r="F648" s="109"/>
      <c r="G648" s="109"/>
      <c r="H648" s="109"/>
      <c r="I648" s="109"/>
      <c r="J648" s="109"/>
      <c r="K648" s="109"/>
    </row>
    <row r="649" spans="2:11">
      <c r="B649" s="108"/>
      <c r="C649" s="108"/>
      <c r="D649" s="108"/>
      <c r="E649" s="109"/>
      <c r="F649" s="109"/>
      <c r="G649" s="109"/>
      <c r="H649" s="109"/>
      <c r="I649" s="109"/>
      <c r="J649" s="109"/>
      <c r="K649" s="109"/>
    </row>
    <row r="650" spans="2:11">
      <c r="B650" s="108"/>
      <c r="C650" s="108"/>
      <c r="D650" s="108"/>
      <c r="E650" s="109"/>
      <c r="F650" s="109"/>
      <c r="G650" s="109"/>
      <c r="H650" s="109"/>
      <c r="I650" s="109"/>
      <c r="J650" s="109"/>
      <c r="K650" s="109"/>
    </row>
    <row r="651" spans="2:11">
      <c r="B651" s="108"/>
      <c r="C651" s="108"/>
      <c r="D651" s="108"/>
      <c r="E651" s="109"/>
      <c r="F651" s="109"/>
      <c r="G651" s="109"/>
      <c r="H651" s="109"/>
      <c r="I651" s="109"/>
      <c r="J651" s="109"/>
      <c r="K651" s="109"/>
    </row>
    <row r="652" spans="2:11">
      <c r="B652" s="108"/>
      <c r="C652" s="108"/>
      <c r="D652" s="108"/>
      <c r="E652" s="109"/>
      <c r="F652" s="109"/>
      <c r="G652" s="109"/>
      <c r="H652" s="109"/>
      <c r="I652" s="109"/>
      <c r="J652" s="109"/>
      <c r="K652" s="109"/>
    </row>
    <row r="653" spans="2:11">
      <c r="B653" s="108"/>
      <c r="C653" s="108"/>
      <c r="D653" s="108"/>
      <c r="E653" s="109"/>
      <c r="F653" s="109"/>
      <c r="G653" s="109"/>
      <c r="H653" s="109"/>
      <c r="I653" s="109"/>
      <c r="J653" s="109"/>
      <c r="K653" s="109"/>
    </row>
    <row r="654" spans="2:11">
      <c r="B654" s="108"/>
      <c r="C654" s="108"/>
      <c r="D654" s="108"/>
      <c r="E654" s="109"/>
      <c r="F654" s="109"/>
      <c r="G654" s="109"/>
      <c r="H654" s="109"/>
      <c r="I654" s="109"/>
      <c r="J654" s="109"/>
      <c r="K654" s="109"/>
    </row>
    <row r="655" spans="2:11">
      <c r="B655" s="108"/>
      <c r="C655" s="108"/>
      <c r="D655" s="108"/>
      <c r="E655" s="109"/>
      <c r="F655" s="109"/>
      <c r="G655" s="109"/>
      <c r="H655" s="109"/>
      <c r="I655" s="109"/>
      <c r="J655" s="109"/>
      <c r="K655" s="109"/>
    </row>
    <row r="656" spans="2:11">
      <c r="B656" s="108"/>
      <c r="C656" s="108"/>
      <c r="D656" s="108"/>
      <c r="E656" s="109"/>
      <c r="F656" s="109"/>
      <c r="G656" s="109"/>
      <c r="H656" s="109"/>
      <c r="I656" s="109"/>
      <c r="J656" s="109"/>
      <c r="K656" s="109"/>
    </row>
    <row r="657" spans="2:11">
      <c r="B657" s="108"/>
      <c r="C657" s="108"/>
      <c r="D657" s="108"/>
      <c r="E657" s="109"/>
      <c r="F657" s="109"/>
      <c r="G657" s="109"/>
      <c r="H657" s="109"/>
      <c r="I657" s="109"/>
      <c r="J657" s="109"/>
      <c r="K657" s="109"/>
    </row>
    <row r="658" spans="2:11">
      <c r="B658" s="108"/>
      <c r="C658" s="108"/>
      <c r="D658" s="108"/>
      <c r="E658" s="109"/>
      <c r="F658" s="109"/>
      <c r="G658" s="109"/>
      <c r="H658" s="109"/>
      <c r="I658" s="109"/>
      <c r="J658" s="109"/>
      <c r="K658" s="109"/>
    </row>
    <row r="659" spans="2:11">
      <c r="B659" s="108"/>
      <c r="C659" s="108"/>
      <c r="D659" s="108"/>
      <c r="E659" s="109"/>
      <c r="F659" s="109"/>
      <c r="G659" s="109"/>
      <c r="H659" s="109"/>
      <c r="I659" s="109"/>
      <c r="J659" s="109"/>
      <c r="K659" s="109"/>
    </row>
    <row r="660" spans="2:11">
      <c r="B660" s="108"/>
      <c r="C660" s="108"/>
      <c r="D660" s="108"/>
      <c r="E660" s="109"/>
      <c r="F660" s="109"/>
      <c r="G660" s="109"/>
      <c r="H660" s="109"/>
      <c r="I660" s="109"/>
      <c r="J660" s="109"/>
      <c r="K660" s="109"/>
    </row>
    <row r="661" spans="2:11">
      <c r="B661" s="108"/>
      <c r="C661" s="108"/>
      <c r="D661" s="108"/>
      <c r="E661" s="109"/>
      <c r="F661" s="109"/>
      <c r="G661" s="109"/>
      <c r="H661" s="109"/>
      <c r="I661" s="109"/>
      <c r="J661" s="109"/>
      <c r="K661" s="109"/>
    </row>
    <row r="662" spans="2:11">
      <c r="B662" s="108"/>
      <c r="C662" s="108"/>
      <c r="D662" s="108"/>
      <c r="E662" s="109"/>
      <c r="F662" s="109"/>
      <c r="G662" s="109"/>
      <c r="H662" s="109"/>
      <c r="I662" s="109"/>
      <c r="J662" s="109"/>
      <c r="K662" s="109"/>
    </row>
    <row r="663" spans="2:11">
      <c r="B663" s="108"/>
      <c r="C663" s="108"/>
      <c r="D663" s="108"/>
      <c r="E663" s="109"/>
      <c r="F663" s="109"/>
      <c r="G663" s="109"/>
      <c r="H663" s="109"/>
      <c r="I663" s="109"/>
      <c r="J663" s="109"/>
      <c r="K663" s="109"/>
    </row>
    <row r="664" spans="2:11">
      <c r="B664" s="108"/>
      <c r="C664" s="108"/>
      <c r="D664" s="108"/>
      <c r="E664" s="109"/>
      <c r="F664" s="109"/>
      <c r="G664" s="109"/>
      <c r="H664" s="109"/>
      <c r="I664" s="109"/>
      <c r="J664" s="109"/>
      <c r="K664" s="109"/>
    </row>
    <row r="665" spans="2:11">
      <c r="B665" s="108"/>
      <c r="C665" s="108"/>
      <c r="D665" s="108"/>
      <c r="E665" s="109"/>
      <c r="F665" s="109"/>
      <c r="G665" s="109"/>
      <c r="H665" s="109"/>
      <c r="I665" s="109"/>
      <c r="J665" s="109"/>
      <c r="K665" s="109"/>
    </row>
    <row r="666" spans="2:11">
      <c r="B666" s="108"/>
      <c r="C666" s="108"/>
      <c r="D666" s="108"/>
      <c r="E666" s="109"/>
      <c r="F666" s="109"/>
      <c r="G666" s="109"/>
      <c r="H666" s="109"/>
      <c r="I666" s="109"/>
      <c r="J666" s="109"/>
      <c r="K666" s="109"/>
    </row>
    <row r="667" spans="2:11">
      <c r="B667" s="108"/>
      <c r="C667" s="108"/>
      <c r="D667" s="108"/>
      <c r="E667" s="109"/>
      <c r="F667" s="109"/>
      <c r="G667" s="109"/>
      <c r="H667" s="109"/>
      <c r="I667" s="109"/>
      <c r="J667" s="109"/>
      <c r="K667" s="109"/>
    </row>
    <row r="668" spans="2:11">
      <c r="B668" s="108"/>
      <c r="C668" s="108"/>
      <c r="D668" s="108"/>
      <c r="E668" s="109"/>
      <c r="F668" s="109"/>
      <c r="G668" s="109"/>
      <c r="H668" s="109"/>
      <c r="I668" s="109"/>
      <c r="J668" s="109"/>
      <c r="K668" s="109"/>
    </row>
    <row r="669" spans="2:11">
      <c r="B669" s="108"/>
      <c r="C669" s="108"/>
      <c r="D669" s="108"/>
      <c r="E669" s="109"/>
      <c r="F669" s="109"/>
      <c r="G669" s="109"/>
      <c r="H669" s="109"/>
      <c r="I669" s="109"/>
      <c r="J669" s="109"/>
      <c r="K669" s="109"/>
    </row>
    <row r="670" spans="2:11">
      <c r="B670" s="108"/>
      <c r="C670" s="108"/>
      <c r="D670" s="108"/>
      <c r="E670" s="109"/>
      <c r="F670" s="109"/>
      <c r="G670" s="109"/>
      <c r="H670" s="109"/>
      <c r="I670" s="109"/>
      <c r="J670" s="109"/>
      <c r="K670" s="109"/>
    </row>
    <row r="671" spans="2:11">
      <c r="B671" s="108"/>
      <c r="C671" s="108"/>
      <c r="D671" s="108"/>
      <c r="E671" s="109"/>
      <c r="F671" s="109"/>
      <c r="G671" s="109"/>
      <c r="H671" s="109"/>
      <c r="I671" s="109"/>
      <c r="J671" s="109"/>
      <c r="K671" s="109"/>
    </row>
    <row r="672" spans="2:11">
      <c r="B672" s="108"/>
      <c r="C672" s="108"/>
      <c r="D672" s="108"/>
      <c r="E672" s="109"/>
      <c r="F672" s="109"/>
      <c r="G672" s="109"/>
      <c r="H672" s="109"/>
      <c r="I672" s="109"/>
      <c r="J672" s="109"/>
      <c r="K672" s="109"/>
    </row>
    <row r="673" spans="2:11">
      <c r="B673" s="108"/>
      <c r="C673" s="108"/>
      <c r="D673" s="108"/>
      <c r="E673" s="109"/>
      <c r="F673" s="109"/>
      <c r="G673" s="109"/>
      <c r="H673" s="109"/>
      <c r="I673" s="109"/>
      <c r="J673" s="109"/>
      <c r="K673" s="109"/>
    </row>
    <row r="674" spans="2:11">
      <c r="B674" s="108"/>
      <c r="C674" s="108"/>
      <c r="D674" s="108"/>
      <c r="E674" s="109"/>
      <c r="F674" s="109"/>
      <c r="G674" s="109"/>
      <c r="H674" s="109"/>
      <c r="I674" s="109"/>
      <c r="J674" s="109"/>
      <c r="K674" s="109"/>
    </row>
    <row r="675" spans="2:11">
      <c r="B675" s="108"/>
      <c r="C675" s="108"/>
      <c r="D675" s="108"/>
      <c r="E675" s="109"/>
      <c r="F675" s="109"/>
      <c r="G675" s="109"/>
      <c r="H675" s="109"/>
      <c r="I675" s="109"/>
      <c r="J675" s="109"/>
      <c r="K675" s="109"/>
    </row>
    <row r="676" spans="2:11">
      <c r="B676" s="108"/>
      <c r="C676" s="108"/>
      <c r="D676" s="108"/>
      <c r="E676" s="109"/>
      <c r="F676" s="109"/>
      <c r="G676" s="109"/>
      <c r="H676" s="109"/>
      <c r="I676" s="109"/>
      <c r="J676" s="109"/>
      <c r="K676" s="109"/>
    </row>
    <row r="677" spans="2:11">
      <c r="B677" s="108"/>
      <c r="C677" s="108"/>
      <c r="D677" s="108"/>
      <c r="E677" s="109"/>
      <c r="F677" s="109"/>
      <c r="G677" s="109"/>
      <c r="H677" s="109"/>
      <c r="I677" s="109"/>
      <c r="J677" s="109"/>
      <c r="K677" s="109"/>
    </row>
    <row r="678" spans="2:11">
      <c r="B678" s="108"/>
      <c r="C678" s="108"/>
      <c r="D678" s="108"/>
      <c r="E678" s="109"/>
      <c r="F678" s="109"/>
      <c r="G678" s="109"/>
      <c r="H678" s="109"/>
      <c r="I678" s="109"/>
      <c r="J678" s="109"/>
      <c r="K678" s="109"/>
    </row>
    <row r="679" spans="2:11">
      <c r="B679" s="108"/>
      <c r="C679" s="108"/>
      <c r="D679" s="108"/>
      <c r="E679" s="109"/>
      <c r="F679" s="109"/>
      <c r="G679" s="109"/>
      <c r="H679" s="109"/>
      <c r="I679" s="109"/>
      <c r="J679" s="109"/>
      <c r="K679" s="109"/>
    </row>
    <row r="680" spans="2:11">
      <c r="B680" s="108"/>
      <c r="C680" s="108"/>
      <c r="D680" s="108"/>
      <c r="E680" s="109"/>
      <c r="F680" s="109"/>
      <c r="G680" s="109"/>
      <c r="H680" s="109"/>
      <c r="I680" s="109"/>
      <c r="J680" s="109"/>
      <c r="K680" s="109"/>
    </row>
    <row r="681" spans="2:11">
      <c r="B681" s="108"/>
      <c r="C681" s="108"/>
      <c r="D681" s="108"/>
      <c r="E681" s="109"/>
      <c r="F681" s="109"/>
      <c r="G681" s="109"/>
      <c r="H681" s="109"/>
      <c r="I681" s="109"/>
      <c r="J681" s="109"/>
      <c r="K681" s="109"/>
    </row>
    <row r="682" spans="2:11">
      <c r="B682" s="108"/>
      <c r="C682" s="108"/>
      <c r="D682" s="108"/>
      <c r="E682" s="109"/>
      <c r="F682" s="109"/>
      <c r="G682" s="109"/>
      <c r="H682" s="109"/>
      <c r="I682" s="109"/>
      <c r="J682" s="109"/>
      <c r="K682" s="109"/>
    </row>
    <row r="683" spans="2:11">
      <c r="B683" s="108"/>
      <c r="C683" s="108"/>
      <c r="D683" s="108"/>
      <c r="E683" s="109"/>
      <c r="F683" s="109"/>
      <c r="G683" s="109"/>
      <c r="H683" s="109"/>
      <c r="I683" s="109"/>
      <c r="J683" s="109"/>
      <c r="K683" s="109"/>
    </row>
    <row r="684" spans="2:11">
      <c r="B684" s="108"/>
      <c r="C684" s="108"/>
      <c r="D684" s="108"/>
      <c r="E684" s="109"/>
      <c r="F684" s="109"/>
      <c r="G684" s="109"/>
      <c r="H684" s="109"/>
      <c r="I684" s="109"/>
      <c r="J684" s="109"/>
      <c r="K684" s="109"/>
    </row>
    <row r="685" spans="2:11">
      <c r="B685" s="108"/>
      <c r="C685" s="108"/>
      <c r="D685" s="108"/>
      <c r="E685" s="109"/>
      <c r="F685" s="109"/>
      <c r="G685" s="109"/>
      <c r="H685" s="109"/>
      <c r="I685" s="109"/>
      <c r="J685" s="109"/>
      <c r="K685" s="109"/>
    </row>
    <row r="686" spans="2:11">
      <c r="B686" s="108"/>
      <c r="C686" s="108"/>
      <c r="D686" s="108"/>
      <c r="E686" s="109"/>
      <c r="F686" s="109"/>
      <c r="G686" s="109"/>
      <c r="H686" s="109"/>
      <c r="I686" s="109"/>
      <c r="J686" s="109"/>
      <c r="K686" s="109"/>
    </row>
    <row r="687" spans="2:11">
      <c r="B687" s="108"/>
      <c r="C687" s="108"/>
      <c r="D687" s="108"/>
      <c r="E687" s="109"/>
      <c r="F687" s="109"/>
      <c r="G687" s="109"/>
      <c r="H687" s="109"/>
      <c r="I687" s="109"/>
      <c r="J687" s="109"/>
      <c r="K687" s="109"/>
    </row>
    <row r="688" spans="2:11">
      <c r="B688" s="108"/>
      <c r="C688" s="108"/>
      <c r="D688" s="108"/>
      <c r="E688" s="109"/>
      <c r="F688" s="109"/>
      <c r="G688" s="109"/>
      <c r="H688" s="109"/>
      <c r="I688" s="109"/>
      <c r="J688" s="109"/>
      <c r="K688" s="109"/>
    </row>
    <row r="689" spans="2:11">
      <c r="B689" s="108"/>
      <c r="C689" s="108"/>
      <c r="D689" s="108"/>
      <c r="E689" s="109"/>
      <c r="F689" s="109"/>
      <c r="G689" s="109"/>
      <c r="H689" s="109"/>
      <c r="I689" s="109"/>
      <c r="J689" s="109"/>
      <c r="K689" s="109"/>
    </row>
    <row r="690" spans="2:11">
      <c r="B690" s="108"/>
      <c r="C690" s="108"/>
      <c r="D690" s="108"/>
      <c r="E690" s="109"/>
      <c r="F690" s="109"/>
      <c r="G690" s="109"/>
      <c r="H690" s="109"/>
      <c r="I690" s="109"/>
      <c r="J690" s="109"/>
      <c r="K690" s="109"/>
    </row>
    <row r="691" spans="2:11">
      <c r="B691" s="108"/>
      <c r="C691" s="108"/>
      <c r="D691" s="108"/>
      <c r="E691" s="109"/>
      <c r="F691" s="109"/>
      <c r="G691" s="109"/>
      <c r="H691" s="109"/>
      <c r="I691" s="109"/>
      <c r="J691" s="109"/>
      <c r="K691" s="109"/>
    </row>
    <row r="692" spans="2:11">
      <c r="B692" s="108"/>
      <c r="C692" s="108"/>
      <c r="D692" s="108"/>
      <c r="E692" s="109"/>
      <c r="F692" s="109"/>
      <c r="G692" s="109"/>
      <c r="H692" s="109"/>
      <c r="I692" s="109"/>
      <c r="J692" s="109"/>
      <c r="K692" s="109"/>
    </row>
    <row r="693" spans="2:11">
      <c r="B693" s="108"/>
      <c r="C693" s="108"/>
      <c r="D693" s="108"/>
      <c r="E693" s="109"/>
      <c r="F693" s="109"/>
      <c r="G693" s="109"/>
      <c r="H693" s="109"/>
      <c r="I693" s="109"/>
      <c r="J693" s="109"/>
      <c r="K693" s="109"/>
    </row>
    <row r="694" spans="2:11">
      <c r="B694" s="108"/>
      <c r="C694" s="108"/>
      <c r="D694" s="108"/>
      <c r="E694" s="109"/>
      <c r="F694" s="109"/>
      <c r="G694" s="109"/>
      <c r="H694" s="109"/>
      <c r="I694" s="109"/>
      <c r="J694" s="109"/>
      <c r="K694" s="109"/>
    </row>
    <row r="695" spans="2:11">
      <c r="B695" s="108"/>
      <c r="C695" s="108"/>
      <c r="D695" s="108"/>
      <c r="E695" s="109"/>
      <c r="F695" s="109"/>
      <c r="G695" s="109"/>
      <c r="H695" s="109"/>
      <c r="I695" s="109"/>
      <c r="J695" s="109"/>
      <c r="K695" s="109"/>
    </row>
    <row r="696" spans="2:11">
      <c r="B696" s="108"/>
      <c r="C696" s="108"/>
      <c r="D696" s="108"/>
      <c r="E696" s="109"/>
      <c r="F696" s="109"/>
      <c r="G696" s="109"/>
      <c r="H696" s="109"/>
      <c r="I696" s="109"/>
      <c r="J696" s="109"/>
      <c r="K696" s="109"/>
    </row>
    <row r="697" spans="2:11">
      <c r="B697" s="108"/>
      <c r="C697" s="108"/>
      <c r="D697" s="108"/>
      <c r="E697" s="109"/>
      <c r="F697" s="109"/>
      <c r="G697" s="109"/>
      <c r="H697" s="109"/>
      <c r="I697" s="109"/>
      <c r="J697" s="109"/>
      <c r="K697" s="109"/>
    </row>
    <row r="698" spans="2:11">
      <c r="B698" s="108"/>
      <c r="C698" s="108"/>
      <c r="D698" s="108"/>
      <c r="E698" s="109"/>
      <c r="F698" s="109"/>
      <c r="G698" s="109"/>
      <c r="H698" s="109"/>
      <c r="I698" s="109"/>
      <c r="J698" s="109"/>
      <c r="K698" s="109"/>
    </row>
    <row r="699" spans="2:11">
      <c r="B699" s="108"/>
      <c r="C699" s="108"/>
      <c r="D699" s="108"/>
      <c r="E699" s="109"/>
      <c r="F699" s="109"/>
      <c r="G699" s="109"/>
      <c r="H699" s="109"/>
      <c r="I699" s="109"/>
      <c r="J699" s="109"/>
      <c r="K699" s="109"/>
    </row>
    <row r="700" spans="2:11">
      <c r="B700" s="108"/>
      <c r="C700" s="108"/>
      <c r="D700" s="108"/>
      <c r="E700" s="109"/>
      <c r="F700" s="109"/>
      <c r="G700" s="109"/>
      <c r="H700" s="109"/>
      <c r="I700" s="109"/>
      <c r="J700" s="109"/>
      <c r="K700" s="109"/>
    </row>
    <row r="701" spans="2:11">
      <c r="B701" s="108"/>
      <c r="C701" s="108"/>
      <c r="D701" s="108"/>
      <c r="E701" s="109"/>
      <c r="F701" s="109"/>
      <c r="G701" s="109"/>
      <c r="H701" s="109"/>
      <c r="I701" s="109"/>
      <c r="J701" s="109"/>
      <c r="K701" s="109"/>
    </row>
    <row r="702" spans="2:11">
      <c r="B702" s="108"/>
      <c r="C702" s="108"/>
      <c r="D702" s="108"/>
      <c r="E702" s="109"/>
      <c r="F702" s="109"/>
      <c r="G702" s="109"/>
      <c r="H702" s="109"/>
      <c r="I702" s="109"/>
      <c r="J702" s="109"/>
      <c r="K702" s="109"/>
    </row>
    <row r="703" spans="2:11">
      <c r="B703" s="108"/>
      <c r="C703" s="108"/>
      <c r="D703" s="108"/>
      <c r="E703" s="109"/>
      <c r="F703" s="109"/>
      <c r="G703" s="109"/>
      <c r="H703" s="109"/>
      <c r="I703" s="109"/>
      <c r="J703" s="109"/>
      <c r="K703" s="109"/>
    </row>
    <row r="704" spans="2:11">
      <c r="B704" s="108"/>
      <c r="C704" s="108"/>
      <c r="D704" s="108"/>
      <c r="E704" s="109"/>
      <c r="F704" s="109"/>
      <c r="G704" s="109"/>
      <c r="H704" s="109"/>
      <c r="I704" s="109"/>
      <c r="J704" s="109"/>
      <c r="K704" s="109"/>
    </row>
    <row r="705" spans="2:11">
      <c r="B705" s="108"/>
      <c r="C705" s="108"/>
      <c r="D705" s="108"/>
      <c r="E705" s="109"/>
      <c r="F705" s="109"/>
      <c r="G705" s="109"/>
      <c r="H705" s="109"/>
      <c r="I705" s="109"/>
      <c r="J705" s="109"/>
      <c r="K705" s="109"/>
    </row>
    <row r="706" spans="2:11">
      <c r="B706" s="108"/>
      <c r="C706" s="108"/>
      <c r="D706" s="108"/>
      <c r="E706" s="109"/>
      <c r="F706" s="109"/>
      <c r="G706" s="109"/>
      <c r="H706" s="109"/>
      <c r="I706" s="109"/>
      <c r="J706" s="109"/>
      <c r="K706" s="109"/>
    </row>
    <row r="707" spans="2:11">
      <c r="B707" s="108"/>
      <c r="C707" s="108"/>
      <c r="D707" s="108"/>
      <c r="E707" s="109"/>
      <c r="F707" s="109"/>
      <c r="G707" s="109"/>
      <c r="H707" s="109"/>
      <c r="I707" s="109"/>
      <c r="J707" s="109"/>
      <c r="K707" s="109"/>
    </row>
    <row r="708" spans="2:11">
      <c r="B708" s="108"/>
      <c r="C708" s="108"/>
      <c r="D708" s="108"/>
      <c r="E708" s="109"/>
      <c r="F708" s="109"/>
      <c r="G708" s="109"/>
      <c r="H708" s="109"/>
      <c r="I708" s="109"/>
      <c r="J708" s="109"/>
      <c r="K708" s="109"/>
    </row>
    <row r="709" spans="2:11">
      <c r="B709" s="108"/>
      <c r="C709" s="108"/>
      <c r="D709" s="108"/>
      <c r="E709" s="109"/>
      <c r="F709" s="109"/>
      <c r="G709" s="109"/>
      <c r="H709" s="109"/>
      <c r="I709" s="109"/>
      <c r="J709" s="109"/>
      <c r="K709" s="109"/>
    </row>
    <row r="710" spans="2:11">
      <c r="B710" s="108"/>
      <c r="C710" s="108"/>
      <c r="D710" s="108"/>
      <c r="E710" s="109"/>
      <c r="F710" s="109"/>
      <c r="G710" s="109"/>
      <c r="H710" s="109"/>
      <c r="I710" s="109"/>
      <c r="J710" s="109"/>
      <c r="K710" s="109"/>
    </row>
    <row r="711" spans="2:11">
      <c r="B711" s="108"/>
      <c r="C711" s="108"/>
      <c r="D711" s="108"/>
      <c r="E711" s="109"/>
      <c r="F711" s="109"/>
      <c r="G711" s="109"/>
      <c r="H711" s="109"/>
      <c r="I711" s="109"/>
      <c r="J711" s="109"/>
      <c r="K711" s="109"/>
    </row>
    <row r="712" spans="2:11">
      <c r="B712" s="108"/>
      <c r="C712" s="108"/>
      <c r="D712" s="108"/>
      <c r="E712" s="109"/>
      <c r="F712" s="109"/>
      <c r="G712" s="109"/>
      <c r="H712" s="109"/>
      <c r="I712" s="109"/>
      <c r="J712" s="109"/>
      <c r="K712" s="109"/>
    </row>
    <row r="713" spans="2:11">
      <c r="B713" s="108"/>
      <c r="C713" s="108"/>
      <c r="D713" s="108"/>
      <c r="E713" s="109"/>
      <c r="F713" s="109"/>
      <c r="G713" s="109"/>
      <c r="H713" s="109"/>
      <c r="I713" s="109"/>
      <c r="J713" s="109"/>
      <c r="K713" s="109"/>
    </row>
    <row r="714" spans="2:11">
      <c r="B714" s="108"/>
      <c r="C714" s="108"/>
      <c r="D714" s="108"/>
      <c r="E714" s="109"/>
      <c r="F714" s="109"/>
      <c r="G714" s="109"/>
      <c r="H714" s="109"/>
      <c r="I714" s="109"/>
      <c r="J714" s="109"/>
      <c r="K714" s="109"/>
    </row>
    <row r="715" spans="2:11">
      <c r="B715" s="108"/>
      <c r="C715" s="108"/>
      <c r="D715" s="108"/>
      <c r="E715" s="109"/>
      <c r="F715" s="109"/>
      <c r="G715" s="109"/>
      <c r="H715" s="109"/>
      <c r="I715" s="109"/>
      <c r="J715" s="109"/>
      <c r="K715" s="109"/>
    </row>
    <row r="716" spans="2:11">
      <c r="B716" s="108"/>
      <c r="C716" s="108"/>
      <c r="D716" s="108"/>
      <c r="E716" s="109"/>
      <c r="F716" s="109"/>
      <c r="G716" s="109"/>
      <c r="H716" s="109"/>
      <c r="I716" s="109"/>
      <c r="J716" s="109"/>
      <c r="K716" s="109"/>
    </row>
    <row r="717" spans="2:11">
      <c r="B717" s="108"/>
      <c r="C717" s="108"/>
      <c r="D717" s="108"/>
      <c r="E717" s="109"/>
      <c r="F717" s="109"/>
      <c r="G717" s="109"/>
      <c r="H717" s="109"/>
      <c r="I717" s="109"/>
      <c r="J717" s="109"/>
      <c r="K717" s="109"/>
    </row>
    <row r="718" spans="2:11">
      <c r="B718" s="108"/>
      <c r="C718" s="108"/>
      <c r="D718" s="108"/>
      <c r="E718" s="109"/>
      <c r="F718" s="109"/>
      <c r="G718" s="109"/>
      <c r="H718" s="109"/>
      <c r="I718" s="109"/>
      <c r="J718" s="109"/>
      <c r="K718" s="109"/>
    </row>
    <row r="719" spans="2:11">
      <c r="B719" s="108"/>
      <c r="C719" s="108"/>
      <c r="D719" s="108"/>
      <c r="E719" s="109"/>
      <c r="F719" s="109"/>
      <c r="G719" s="109"/>
      <c r="H719" s="109"/>
      <c r="I719" s="109"/>
      <c r="J719" s="109"/>
      <c r="K719" s="109"/>
    </row>
    <row r="720" spans="2:11">
      <c r="B720" s="108"/>
      <c r="C720" s="108"/>
      <c r="D720" s="108"/>
      <c r="E720" s="109"/>
      <c r="F720" s="109"/>
      <c r="G720" s="109"/>
      <c r="H720" s="109"/>
      <c r="I720" s="109"/>
      <c r="J720" s="109"/>
      <c r="K720" s="109"/>
    </row>
    <row r="721" spans="2:11">
      <c r="B721" s="108"/>
      <c r="C721" s="108"/>
      <c r="D721" s="108"/>
      <c r="E721" s="109"/>
      <c r="F721" s="109"/>
      <c r="G721" s="109"/>
      <c r="H721" s="109"/>
      <c r="I721" s="109"/>
      <c r="J721" s="109"/>
      <c r="K721" s="109"/>
    </row>
    <row r="722" spans="2:11">
      <c r="B722" s="108"/>
      <c r="C722" s="108"/>
      <c r="D722" s="108"/>
      <c r="E722" s="109"/>
      <c r="F722" s="109"/>
      <c r="G722" s="109"/>
      <c r="H722" s="109"/>
      <c r="I722" s="109"/>
      <c r="J722" s="109"/>
      <c r="K722" s="109"/>
    </row>
    <row r="723" spans="2:11">
      <c r="B723" s="108"/>
      <c r="C723" s="108"/>
      <c r="D723" s="108"/>
      <c r="E723" s="109"/>
      <c r="F723" s="109"/>
      <c r="G723" s="109"/>
      <c r="H723" s="109"/>
      <c r="I723" s="109"/>
      <c r="J723" s="109"/>
      <c r="K723" s="109"/>
    </row>
    <row r="724" spans="2:11">
      <c r="B724" s="108"/>
      <c r="C724" s="108"/>
      <c r="D724" s="108"/>
      <c r="E724" s="109"/>
      <c r="F724" s="109"/>
      <c r="G724" s="109"/>
      <c r="H724" s="109"/>
      <c r="I724" s="109"/>
      <c r="J724" s="109"/>
      <c r="K724" s="109"/>
    </row>
    <row r="725" spans="2:11">
      <c r="B725" s="108"/>
      <c r="C725" s="108"/>
      <c r="D725" s="108"/>
      <c r="E725" s="109"/>
      <c r="F725" s="109"/>
      <c r="G725" s="109"/>
      <c r="H725" s="109"/>
      <c r="I725" s="109"/>
      <c r="J725" s="109"/>
      <c r="K725" s="109"/>
    </row>
    <row r="726" spans="2:11">
      <c r="B726" s="108"/>
      <c r="C726" s="108"/>
      <c r="D726" s="108"/>
      <c r="E726" s="109"/>
      <c r="F726" s="109"/>
      <c r="G726" s="109"/>
      <c r="H726" s="109"/>
      <c r="I726" s="109"/>
      <c r="J726" s="109"/>
      <c r="K726" s="109"/>
    </row>
    <row r="727" spans="2:11">
      <c r="B727" s="108"/>
      <c r="C727" s="108"/>
      <c r="D727" s="108"/>
      <c r="E727" s="109"/>
      <c r="F727" s="109"/>
      <c r="G727" s="109"/>
      <c r="H727" s="109"/>
      <c r="I727" s="109"/>
      <c r="J727" s="109"/>
      <c r="K727" s="109"/>
    </row>
    <row r="728" spans="2:11">
      <c r="B728" s="108"/>
      <c r="C728" s="108"/>
      <c r="D728" s="108"/>
      <c r="E728" s="109"/>
      <c r="F728" s="109"/>
      <c r="G728" s="109"/>
      <c r="H728" s="109"/>
      <c r="I728" s="109"/>
      <c r="J728" s="109"/>
      <c r="K728" s="109"/>
    </row>
    <row r="729" spans="2:11">
      <c r="B729" s="108"/>
      <c r="C729" s="108"/>
      <c r="D729" s="108"/>
      <c r="E729" s="109"/>
      <c r="F729" s="109"/>
      <c r="G729" s="109"/>
      <c r="H729" s="109"/>
      <c r="I729" s="109"/>
      <c r="J729" s="109"/>
      <c r="K729" s="109"/>
    </row>
    <row r="730" spans="2:11">
      <c r="B730" s="108"/>
      <c r="C730" s="108"/>
      <c r="D730" s="108"/>
      <c r="E730" s="109"/>
      <c r="F730" s="109"/>
      <c r="G730" s="109"/>
      <c r="H730" s="109"/>
      <c r="I730" s="109"/>
      <c r="J730" s="109"/>
      <c r="K730" s="109"/>
    </row>
    <row r="731" spans="2:11">
      <c r="B731" s="108"/>
      <c r="C731" s="108"/>
      <c r="D731" s="108"/>
      <c r="E731" s="109"/>
      <c r="F731" s="109"/>
      <c r="G731" s="109"/>
      <c r="H731" s="109"/>
      <c r="I731" s="109"/>
      <c r="J731" s="109"/>
      <c r="K731" s="109"/>
    </row>
    <row r="732" spans="2:11">
      <c r="B732" s="108"/>
      <c r="C732" s="108"/>
      <c r="D732" s="108"/>
      <c r="E732" s="109"/>
      <c r="F732" s="109"/>
      <c r="G732" s="109"/>
      <c r="H732" s="109"/>
      <c r="I732" s="109"/>
      <c r="J732" s="109"/>
      <c r="K732" s="109"/>
    </row>
    <row r="733" spans="2:11">
      <c r="B733" s="108"/>
      <c r="C733" s="108"/>
      <c r="D733" s="108"/>
      <c r="E733" s="109"/>
      <c r="F733" s="109"/>
      <c r="G733" s="109"/>
      <c r="H733" s="109"/>
      <c r="I733" s="109"/>
      <c r="J733" s="109"/>
      <c r="K733" s="109"/>
    </row>
    <row r="734" spans="2:11">
      <c r="B734" s="108"/>
      <c r="C734" s="108"/>
      <c r="D734" s="108"/>
      <c r="E734" s="109"/>
      <c r="F734" s="109"/>
      <c r="G734" s="109"/>
      <c r="H734" s="109"/>
      <c r="I734" s="109"/>
      <c r="J734" s="109"/>
      <c r="K734" s="109"/>
    </row>
    <row r="735" spans="2:11">
      <c r="B735" s="108"/>
      <c r="C735" s="108"/>
      <c r="D735" s="108"/>
      <c r="E735" s="109"/>
      <c r="F735" s="109"/>
      <c r="G735" s="109"/>
      <c r="H735" s="109"/>
      <c r="I735" s="109"/>
      <c r="J735" s="109"/>
      <c r="K735" s="109"/>
    </row>
    <row r="736" spans="2:11">
      <c r="B736" s="108"/>
      <c r="C736" s="108"/>
      <c r="D736" s="108"/>
      <c r="E736" s="109"/>
      <c r="F736" s="109"/>
      <c r="G736" s="109"/>
      <c r="H736" s="109"/>
      <c r="I736" s="109"/>
      <c r="J736" s="109"/>
      <c r="K736" s="109"/>
    </row>
    <row r="737" spans="2:11">
      <c r="B737" s="108"/>
      <c r="C737" s="108"/>
      <c r="D737" s="108"/>
      <c r="E737" s="109"/>
      <c r="F737" s="109"/>
      <c r="G737" s="109"/>
      <c r="H737" s="109"/>
      <c r="I737" s="109"/>
      <c r="J737" s="109"/>
      <c r="K737" s="109"/>
    </row>
    <row r="738" spans="2:11">
      <c r="B738" s="108"/>
      <c r="C738" s="108"/>
      <c r="D738" s="108"/>
      <c r="E738" s="109"/>
      <c r="F738" s="109"/>
      <c r="G738" s="109"/>
      <c r="H738" s="109"/>
      <c r="I738" s="109"/>
      <c r="J738" s="109"/>
      <c r="K738" s="109"/>
    </row>
    <row r="739" spans="2:11">
      <c r="B739" s="108"/>
      <c r="C739" s="108"/>
      <c r="D739" s="108"/>
      <c r="E739" s="109"/>
      <c r="F739" s="109"/>
      <c r="G739" s="109"/>
      <c r="H739" s="109"/>
      <c r="I739" s="109"/>
      <c r="J739" s="109"/>
      <c r="K739" s="109"/>
    </row>
    <row r="740" spans="2:11">
      <c r="B740" s="108"/>
      <c r="C740" s="108"/>
      <c r="D740" s="108"/>
      <c r="E740" s="109"/>
      <c r="F740" s="109"/>
      <c r="G740" s="109"/>
      <c r="H740" s="109"/>
      <c r="I740" s="109"/>
      <c r="J740" s="109"/>
      <c r="K740" s="109"/>
    </row>
    <row r="741" spans="2:11">
      <c r="B741" s="108"/>
      <c r="C741" s="108"/>
      <c r="D741" s="108"/>
      <c r="E741" s="109"/>
      <c r="F741" s="109"/>
      <c r="G741" s="109"/>
      <c r="H741" s="109"/>
      <c r="I741" s="109"/>
      <c r="J741" s="109"/>
      <c r="K741" s="109"/>
    </row>
    <row r="742" spans="2:11">
      <c r="B742" s="108"/>
      <c r="C742" s="108"/>
      <c r="D742" s="108"/>
      <c r="E742" s="109"/>
      <c r="F742" s="109"/>
      <c r="G742" s="109"/>
      <c r="H742" s="109"/>
      <c r="I742" s="109"/>
      <c r="J742" s="109"/>
      <c r="K742" s="109"/>
    </row>
    <row r="743" spans="2:11">
      <c r="B743" s="108"/>
      <c r="C743" s="108"/>
      <c r="D743" s="108"/>
      <c r="E743" s="109"/>
      <c r="F743" s="109"/>
      <c r="G743" s="109"/>
      <c r="H743" s="109"/>
      <c r="I743" s="109"/>
      <c r="J743" s="109"/>
      <c r="K743" s="109"/>
    </row>
    <row r="744" spans="2:11">
      <c r="B744" s="108"/>
      <c r="C744" s="108"/>
      <c r="D744" s="108"/>
      <c r="E744" s="109"/>
      <c r="F744" s="109"/>
      <c r="G744" s="109"/>
      <c r="H744" s="109"/>
      <c r="I744" s="109"/>
      <c r="J744" s="109"/>
      <c r="K744" s="109"/>
    </row>
    <row r="745" spans="2:11">
      <c r="B745" s="108"/>
      <c r="C745" s="108"/>
      <c r="D745" s="108"/>
      <c r="E745" s="109"/>
      <c r="F745" s="109"/>
      <c r="G745" s="109"/>
      <c r="H745" s="109"/>
      <c r="I745" s="109"/>
      <c r="J745" s="109"/>
      <c r="K745" s="109"/>
    </row>
    <row r="746" spans="2:11">
      <c r="B746" s="108"/>
      <c r="C746" s="108"/>
      <c r="D746" s="108"/>
      <c r="E746" s="109"/>
      <c r="F746" s="109"/>
      <c r="G746" s="109"/>
      <c r="H746" s="109"/>
      <c r="I746" s="109"/>
      <c r="J746" s="109"/>
      <c r="K746" s="109"/>
    </row>
    <row r="747" spans="2:11">
      <c r="B747" s="108"/>
      <c r="C747" s="108"/>
      <c r="D747" s="108"/>
      <c r="E747" s="109"/>
      <c r="F747" s="109"/>
      <c r="G747" s="109"/>
      <c r="H747" s="109"/>
      <c r="I747" s="109"/>
      <c r="J747" s="109"/>
      <c r="K747" s="109"/>
    </row>
    <row r="748" spans="2:11">
      <c r="B748" s="108"/>
      <c r="C748" s="108"/>
      <c r="D748" s="108"/>
      <c r="E748" s="109"/>
      <c r="F748" s="109"/>
      <c r="G748" s="109"/>
      <c r="H748" s="109"/>
      <c r="I748" s="109"/>
      <c r="J748" s="109"/>
      <c r="K748" s="109"/>
    </row>
    <row r="749" spans="2:11">
      <c r="B749" s="108"/>
      <c r="C749" s="108"/>
      <c r="D749" s="108"/>
      <c r="E749" s="109"/>
      <c r="F749" s="109"/>
      <c r="G749" s="109"/>
      <c r="H749" s="109"/>
      <c r="I749" s="109"/>
      <c r="J749" s="109"/>
      <c r="K749" s="109"/>
    </row>
    <row r="750" spans="2:11">
      <c r="B750" s="108"/>
      <c r="C750" s="108"/>
      <c r="D750" s="108"/>
      <c r="E750" s="109"/>
      <c r="F750" s="109"/>
      <c r="G750" s="109"/>
      <c r="H750" s="109"/>
      <c r="I750" s="109"/>
      <c r="J750" s="109"/>
      <c r="K750" s="109"/>
    </row>
    <row r="751" spans="2:11">
      <c r="B751" s="108"/>
      <c r="C751" s="108"/>
      <c r="D751" s="108"/>
      <c r="E751" s="109"/>
      <c r="F751" s="109"/>
      <c r="G751" s="109"/>
      <c r="H751" s="109"/>
      <c r="I751" s="109"/>
      <c r="J751" s="109"/>
      <c r="K751" s="109"/>
    </row>
    <row r="752" spans="2:11">
      <c r="B752" s="108"/>
      <c r="C752" s="108"/>
      <c r="D752" s="108"/>
      <c r="E752" s="109"/>
      <c r="F752" s="109"/>
      <c r="G752" s="109"/>
      <c r="H752" s="109"/>
      <c r="I752" s="109"/>
      <c r="J752" s="109"/>
      <c r="K752" s="109"/>
    </row>
    <row r="753" spans="2:11">
      <c r="B753" s="108"/>
      <c r="C753" s="108"/>
      <c r="D753" s="108"/>
      <c r="E753" s="109"/>
      <c r="F753" s="109"/>
      <c r="G753" s="109"/>
      <c r="H753" s="109"/>
      <c r="I753" s="109"/>
      <c r="J753" s="109"/>
      <c r="K753" s="109"/>
    </row>
    <row r="754" spans="2:11">
      <c r="B754" s="108"/>
      <c r="C754" s="108"/>
      <c r="D754" s="108"/>
      <c r="E754" s="109"/>
      <c r="F754" s="109"/>
      <c r="G754" s="109"/>
      <c r="H754" s="109"/>
      <c r="I754" s="109"/>
      <c r="J754" s="109"/>
      <c r="K754" s="109"/>
    </row>
    <row r="755" spans="2:11">
      <c r="B755" s="108"/>
      <c r="C755" s="108"/>
      <c r="D755" s="108"/>
      <c r="E755" s="109"/>
      <c r="F755" s="109"/>
      <c r="G755" s="109"/>
      <c r="H755" s="109"/>
      <c r="I755" s="109"/>
      <c r="J755" s="109"/>
      <c r="K755" s="109"/>
    </row>
    <row r="756" spans="2:11">
      <c r="B756" s="108"/>
      <c r="C756" s="108"/>
      <c r="D756" s="108"/>
      <c r="E756" s="109"/>
      <c r="F756" s="109"/>
      <c r="G756" s="109"/>
      <c r="H756" s="109"/>
      <c r="I756" s="109"/>
      <c r="J756" s="109"/>
      <c r="K756" s="109"/>
    </row>
    <row r="757" spans="2:11">
      <c r="B757" s="108"/>
      <c r="C757" s="108"/>
      <c r="D757" s="108"/>
      <c r="E757" s="109"/>
      <c r="F757" s="109"/>
      <c r="G757" s="109"/>
      <c r="H757" s="109"/>
      <c r="I757" s="109"/>
      <c r="J757" s="109"/>
      <c r="K757" s="109"/>
    </row>
    <row r="758" spans="2:11">
      <c r="B758" s="108"/>
      <c r="C758" s="108"/>
      <c r="D758" s="108"/>
      <c r="E758" s="109"/>
      <c r="F758" s="109"/>
      <c r="G758" s="109"/>
      <c r="H758" s="109"/>
      <c r="I758" s="109"/>
      <c r="J758" s="109"/>
      <c r="K758" s="109"/>
    </row>
    <row r="759" spans="2:11">
      <c r="B759" s="108"/>
      <c r="C759" s="108"/>
      <c r="D759" s="108"/>
      <c r="E759" s="109"/>
      <c r="F759" s="109"/>
      <c r="G759" s="109"/>
      <c r="H759" s="109"/>
      <c r="I759" s="109"/>
      <c r="J759" s="109"/>
      <c r="K759" s="109"/>
    </row>
    <row r="760" spans="2:11">
      <c r="B760" s="108"/>
      <c r="C760" s="108"/>
      <c r="D760" s="108"/>
      <c r="E760" s="109"/>
      <c r="F760" s="109"/>
      <c r="G760" s="109"/>
      <c r="H760" s="109"/>
      <c r="I760" s="109"/>
      <c r="J760" s="109"/>
      <c r="K760" s="109"/>
    </row>
    <row r="761" spans="2:11">
      <c r="B761" s="108"/>
      <c r="C761" s="108"/>
      <c r="D761" s="108"/>
      <c r="E761" s="109"/>
      <c r="F761" s="109"/>
      <c r="G761" s="109"/>
      <c r="H761" s="109"/>
      <c r="I761" s="109"/>
      <c r="J761" s="109"/>
      <c r="K761" s="109"/>
    </row>
    <row r="762" spans="2:11">
      <c r="B762" s="108"/>
      <c r="C762" s="108"/>
      <c r="D762" s="108"/>
      <c r="E762" s="109"/>
      <c r="F762" s="109"/>
      <c r="G762" s="109"/>
      <c r="H762" s="109"/>
      <c r="I762" s="109"/>
      <c r="J762" s="109"/>
      <c r="K762" s="109"/>
    </row>
    <row r="763" spans="2:11">
      <c r="B763" s="108"/>
      <c r="C763" s="108"/>
      <c r="D763" s="108"/>
      <c r="E763" s="109"/>
      <c r="F763" s="109"/>
      <c r="G763" s="109"/>
      <c r="H763" s="109"/>
      <c r="I763" s="109"/>
      <c r="J763" s="109"/>
      <c r="K763" s="109"/>
    </row>
    <row r="764" spans="2:11">
      <c r="B764" s="108"/>
      <c r="C764" s="108"/>
      <c r="D764" s="108"/>
      <c r="E764" s="109"/>
      <c r="F764" s="109"/>
      <c r="G764" s="109"/>
      <c r="H764" s="109"/>
      <c r="I764" s="109"/>
      <c r="J764" s="109"/>
      <c r="K764" s="109"/>
    </row>
    <row r="765" spans="2:11">
      <c r="B765" s="108"/>
      <c r="C765" s="108"/>
      <c r="D765" s="108"/>
      <c r="E765" s="109"/>
      <c r="F765" s="109"/>
      <c r="G765" s="109"/>
      <c r="H765" s="109"/>
      <c r="I765" s="109"/>
      <c r="J765" s="109"/>
      <c r="K765" s="109"/>
    </row>
    <row r="766" spans="2:11">
      <c r="B766" s="108"/>
      <c r="C766" s="108"/>
      <c r="D766" s="108"/>
      <c r="E766" s="109"/>
      <c r="F766" s="109"/>
      <c r="G766" s="109"/>
      <c r="H766" s="109"/>
      <c r="I766" s="109"/>
      <c r="J766" s="109"/>
      <c r="K766" s="109"/>
    </row>
    <row r="767" spans="2:11">
      <c r="B767" s="108"/>
      <c r="C767" s="108"/>
      <c r="D767" s="108"/>
      <c r="E767" s="109"/>
      <c r="F767" s="109"/>
      <c r="G767" s="109"/>
      <c r="H767" s="109"/>
      <c r="I767" s="109"/>
      <c r="J767" s="109"/>
      <c r="K767" s="109"/>
    </row>
    <row r="768" spans="2:11">
      <c r="B768" s="108"/>
      <c r="C768" s="108"/>
      <c r="D768" s="108"/>
      <c r="E768" s="109"/>
      <c r="F768" s="109"/>
      <c r="G768" s="109"/>
      <c r="H768" s="109"/>
      <c r="I768" s="109"/>
      <c r="J768" s="109"/>
      <c r="K768" s="109"/>
    </row>
    <row r="769" spans="2:11">
      <c r="B769" s="108"/>
      <c r="C769" s="108"/>
      <c r="D769" s="108"/>
      <c r="E769" s="109"/>
      <c r="F769" s="109"/>
      <c r="G769" s="109"/>
      <c r="H769" s="109"/>
      <c r="I769" s="109"/>
      <c r="J769" s="109"/>
      <c r="K769" s="109"/>
    </row>
    <row r="770" spans="2:11">
      <c r="B770" s="108"/>
      <c r="C770" s="108"/>
      <c r="D770" s="108"/>
      <c r="E770" s="109"/>
      <c r="F770" s="109"/>
      <c r="G770" s="109"/>
      <c r="H770" s="109"/>
      <c r="I770" s="109"/>
      <c r="J770" s="109"/>
      <c r="K770" s="109"/>
    </row>
    <row r="771" spans="2:11">
      <c r="B771" s="108"/>
      <c r="C771" s="108"/>
      <c r="D771" s="108"/>
      <c r="E771" s="109"/>
      <c r="F771" s="109"/>
      <c r="G771" s="109"/>
      <c r="H771" s="109"/>
      <c r="I771" s="109"/>
      <c r="J771" s="109"/>
      <c r="K771" s="109"/>
    </row>
    <row r="772" spans="2:11">
      <c r="B772" s="108"/>
      <c r="C772" s="108"/>
      <c r="D772" s="108"/>
      <c r="E772" s="109"/>
      <c r="F772" s="109"/>
      <c r="G772" s="109"/>
      <c r="H772" s="109"/>
      <c r="I772" s="109"/>
      <c r="J772" s="109"/>
      <c r="K772" s="109"/>
    </row>
    <row r="773" spans="2:11">
      <c r="B773" s="108"/>
      <c r="C773" s="108"/>
      <c r="D773" s="108"/>
      <c r="E773" s="109"/>
      <c r="F773" s="109"/>
      <c r="G773" s="109"/>
      <c r="H773" s="109"/>
      <c r="I773" s="109"/>
      <c r="J773" s="109"/>
      <c r="K773" s="109"/>
    </row>
    <row r="774" spans="2:11">
      <c r="B774" s="108"/>
      <c r="C774" s="108"/>
      <c r="D774" s="108"/>
      <c r="E774" s="109"/>
      <c r="F774" s="109"/>
      <c r="G774" s="109"/>
      <c r="H774" s="109"/>
      <c r="I774" s="109"/>
      <c r="J774" s="109"/>
      <c r="K774" s="109"/>
    </row>
    <row r="775" spans="2:11">
      <c r="B775" s="108"/>
      <c r="C775" s="108"/>
      <c r="D775" s="108"/>
      <c r="E775" s="109"/>
      <c r="F775" s="109"/>
      <c r="G775" s="109"/>
      <c r="H775" s="109"/>
      <c r="I775" s="109"/>
      <c r="J775" s="109"/>
      <c r="K775" s="109"/>
    </row>
    <row r="776" spans="2:11">
      <c r="B776" s="108"/>
      <c r="C776" s="108"/>
      <c r="D776" s="108"/>
      <c r="E776" s="109"/>
      <c r="F776" s="109"/>
      <c r="G776" s="109"/>
      <c r="H776" s="109"/>
      <c r="I776" s="109"/>
      <c r="J776" s="109"/>
      <c r="K776" s="109"/>
    </row>
    <row r="777" spans="2:11">
      <c r="B777" s="108"/>
      <c r="C777" s="108"/>
      <c r="D777" s="108"/>
      <c r="E777" s="109"/>
      <c r="F777" s="109"/>
      <c r="G777" s="109"/>
      <c r="H777" s="109"/>
      <c r="I777" s="109"/>
      <c r="J777" s="109"/>
      <c r="K777" s="109"/>
    </row>
    <row r="778" spans="2:11">
      <c r="B778" s="108"/>
      <c r="C778" s="108"/>
      <c r="D778" s="108"/>
      <c r="E778" s="109"/>
      <c r="F778" s="109"/>
      <c r="G778" s="109"/>
      <c r="H778" s="109"/>
      <c r="I778" s="109"/>
      <c r="J778" s="109"/>
      <c r="K778" s="109"/>
    </row>
    <row r="779" spans="2:11">
      <c r="B779" s="108"/>
      <c r="C779" s="108"/>
      <c r="D779" s="108"/>
      <c r="E779" s="109"/>
      <c r="F779" s="109"/>
      <c r="G779" s="109"/>
      <c r="H779" s="109"/>
      <c r="I779" s="109"/>
      <c r="J779" s="109"/>
      <c r="K779" s="109"/>
    </row>
    <row r="780" spans="2:11">
      <c r="B780" s="108"/>
      <c r="C780" s="108"/>
      <c r="D780" s="108"/>
      <c r="E780" s="109"/>
      <c r="F780" s="109"/>
      <c r="G780" s="109"/>
      <c r="H780" s="109"/>
      <c r="I780" s="109"/>
      <c r="J780" s="109"/>
      <c r="K780" s="109"/>
    </row>
    <row r="781" spans="2:11">
      <c r="B781" s="108"/>
      <c r="C781" s="108"/>
      <c r="D781" s="108"/>
      <c r="E781" s="109"/>
      <c r="F781" s="109"/>
      <c r="G781" s="109"/>
      <c r="H781" s="109"/>
      <c r="I781" s="109"/>
      <c r="J781" s="109"/>
      <c r="K781" s="109"/>
    </row>
    <row r="782" spans="2:11">
      <c r="B782" s="108"/>
      <c r="C782" s="108"/>
      <c r="D782" s="108"/>
      <c r="E782" s="109"/>
      <c r="F782" s="109"/>
      <c r="G782" s="109"/>
      <c r="H782" s="109"/>
      <c r="I782" s="109"/>
      <c r="J782" s="109"/>
      <c r="K782" s="109"/>
    </row>
    <row r="783" spans="2:11">
      <c r="B783" s="108"/>
      <c r="C783" s="108"/>
      <c r="D783" s="108"/>
      <c r="E783" s="109"/>
      <c r="F783" s="109"/>
      <c r="G783" s="109"/>
      <c r="H783" s="109"/>
      <c r="I783" s="109"/>
      <c r="J783" s="109"/>
      <c r="K783" s="109"/>
    </row>
    <row r="784" spans="2:11">
      <c r="B784" s="108"/>
      <c r="C784" s="108"/>
      <c r="D784" s="108"/>
      <c r="E784" s="109"/>
      <c r="F784" s="109"/>
      <c r="G784" s="109"/>
      <c r="H784" s="109"/>
      <c r="I784" s="109"/>
      <c r="J784" s="109"/>
      <c r="K784" s="109"/>
    </row>
    <row r="785" spans="2:11">
      <c r="B785" s="108"/>
      <c r="C785" s="108"/>
      <c r="D785" s="108"/>
      <c r="E785" s="109"/>
      <c r="F785" s="109"/>
      <c r="G785" s="109"/>
      <c r="H785" s="109"/>
      <c r="I785" s="109"/>
      <c r="J785" s="109"/>
      <c r="K785" s="109"/>
    </row>
    <row r="786" spans="2:11">
      <c r="B786" s="108"/>
      <c r="C786" s="108"/>
      <c r="D786" s="108"/>
      <c r="E786" s="109"/>
      <c r="F786" s="109"/>
      <c r="G786" s="109"/>
      <c r="H786" s="109"/>
      <c r="I786" s="109"/>
      <c r="J786" s="109"/>
      <c r="K786" s="109"/>
    </row>
    <row r="787" spans="2:11">
      <c r="B787" s="108"/>
      <c r="C787" s="108"/>
      <c r="D787" s="108"/>
      <c r="E787" s="109"/>
      <c r="F787" s="109"/>
      <c r="G787" s="109"/>
      <c r="H787" s="109"/>
      <c r="I787" s="109"/>
      <c r="J787" s="109"/>
      <c r="K787" s="109"/>
    </row>
    <row r="788" spans="2:11">
      <c r="B788" s="108"/>
      <c r="C788" s="108"/>
      <c r="D788" s="108"/>
      <c r="E788" s="109"/>
      <c r="F788" s="109"/>
      <c r="G788" s="109"/>
      <c r="H788" s="109"/>
      <c r="I788" s="109"/>
      <c r="J788" s="109"/>
      <c r="K788" s="109"/>
    </row>
    <row r="789" spans="2:11">
      <c r="B789" s="108"/>
      <c r="C789" s="108"/>
      <c r="D789" s="108"/>
      <c r="E789" s="109"/>
      <c r="F789" s="109"/>
      <c r="G789" s="109"/>
      <c r="H789" s="109"/>
      <c r="I789" s="109"/>
      <c r="J789" s="109"/>
      <c r="K789" s="109"/>
    </row>
    <row r="790" spans="2:11">
      <c r="B790" s="108"/>
      <c r="C790" s="108"/>
      <c r="D790" s="108"/>
      <c r="E790" s="109"/>
      <c r="F790" s="109"/>
      <c r="G790" s="109"/>
      <c r="H790" s="109"/>
      <c r="I790" s="109"/>
      <c r="J790" s="109"/>
      <c r="K790" s="109"/>
    </row>
    <row r="791" spans="2:11">
      <c r="B791" s="108"/>
      <c r="C791" s="108"/>
      <c r="D791" s="108"/>
      <c r="E791" s="109"/>
      <c r="F791" s="109"/>
      <c r="G791" s="109"/>
      <c r="H791" s="109"/>
      <c r="I791" s="109"/>
      <c r="J791" s="109"/>
      <c r="K791" s="109"/>
    </row>
    <row r="792" spans="2:11">
      <c r="B792" s="108"/>
      <c r="C792" s="108"/>
      <c r="D792" s="108"/>
      <c r="E792" s="109"/>
      <c r="F792" s="109"/>
      <c r="G792" s="109"/>
      <c r="H792" s="109"/>
      <c r="I792" s="109"/>
      <c r="J792" s="109"/>
      <c r="K792" s="109"/>
    </row>
    <row r="793" spans="2:11">
      <c r="B793" s="108"/>
      <c r="C793" s="108"/>
      <c r="D793" s="108"/>
      <c r="E793" s="109"/>
      <c r="F793" s="109"/>
      <c r="G793" s="109"/>
      <c r="H793" s="109"/>
      <c r="I793" s="109"/>
      <c r="J793" s="109"/>
      <c r="K793" s="109"/>
    </row>
    <row r="794" spans="2:11">
      <c r="B794" s="108"/>
      <c r="C794" s="108"/>
      <c r="D794" s="108"/>
      <c r="E794" s="109"/>
      <c r="F794" s="109"/>
      <c r="G794" s="109"/>
      <c r="H794" s="109"/>
      <c r="I794" s="109"/>
      <c r="J794" s="109"/>
      <c r="K794" s="109"/>
    </row>
    <row r="795" spans="2:11">
      <c r="B795" s="108"/>
      <c r="C795" s="108"/>
      <c r="D795" s="108"/>
      <c r="E795" s="109"/>
      <c r="F795" s="109"/>
      <c r="G795" s="109"/>
      <c r="H795" s="109"/>
      <c r="I795" s="109"/>
      <c r="J795" s="109"/>
      <c r="K795" s="109"/>
    </row>
    <row r="796" spans="2:11">
      <c r="B796" s="108"/>
      <c r="C796" s="108"/>
      <c r="D796" s="108"/>
      <c r="E796" s="109"/>
      <c r="F796" s="109"/>
      <c r="G796" s="109"/>
      <c r="H796" s="109"/>
      <c r="I796" s="109"/>
      <c r="J796" s="109"/>
      <c r="K796" s="109"/>
    </row>
    <row r="797" spans="2:11">
      <c r="B797" s="108"/>
      <c r="C797" s="108"/>
      <c r="D797" s="108"/>
      <c r="E797" s="109"/>
      <c r="F797" s="109"/>
      <c r="G797" s="109"/>
      <c r="H797" s="109"/>
      <c r="I797" s="109"/>
      <c r="J797" s="109"/>
      <c r="K797" s="109"/>
    </row>
    <row r="798" spans="2:11">
      <c r="B798" s="108"/>
      <c r="C798" s="108"/>
      <c r="D798" s="108"/>
      <c r="E798" s="109"/>
      <c r="F798" s="109"/>
      <c r="G798" s="109"/>
      <c r="H798" s="109"/>
      <c r="I798" s="109"/>
      <c r="J798" s="109"/>
      <c r="K798" s="109"/>
    </row>
    <row r="799" spans="2:11">
      <c r="B799" s="108"/>
      <c r="C799" s="108"/>
      <c r="D799" s="108"/>
      <c r="E799" s="109"/>
      <c r="F799" s="109"/>
      <c r="G799" s="109"/>
      <c r="H799" s="109"/>
      <c r="I799" s="109"/>
      <c r="J799" s="109"/>
      <c r="K799" s="109"/>
    </row>
    <row r="800" spans="2:11">
      <c r="B800" s="108"/>
      <c r="C800" s="108"/>
      <c r="D800" s="108"/>
      <c r="E800" s="109"/>
      <c r="F800" s="109"/>
      <c r="G800" s="109"/>
      <c r="H800" s="109"/>
      <c r="I800" s="109"/>
      <c r="J800" s="109"/>
      <c r="K800" s="109"/>
    </row>
    <row r="801" spans="2:11">
      <c r="B801" s="108"/>
      <c r="C801" s="108"/>
      <c r="D801" s="108"/>
      <c r="E801" s="109"/>
      <c r="F801" s="109"/>
      <c r="G801" s="109"/>
      <c r="H801" s="109"/>
      <c r="I801" s="109"/>
      <c r="J801" s="109"/>
      <c r="K801" s="109"/>
    </row>
    <row r="802" spans="2:11">
      <c r="B802" s="108"/>
      <c r="C802" s="108"/>
      <c r="D802" s="108"/>
      <c r="E802" s="109"/>
      <c r="F802" s="109"/>
      <c r="G802" s="109"/>
      <c r="H802" s="109"/>
      <c r="I802" s="109"/>
      <c r="J802" s="109"/>
      <c r="K802" s="109"/>
    </row>
    <row r="803" spans="2:11">
      <c r="B803" s="108"/>
      <c r="C803" s="108"/>
      <c r="D803" s="108"/>
      <c r="E803" s="109"/>
      <c r="F803" s="109"/>
      <c r="G803" s="109"/>
      <c r="H803" s="109"/>
      <c r="I803" s="109"/>
      <c r="J803" s="109"/>
      <c r="K803" s="109"/>
    </row>
    <row r="804" spans="2:11">
      <c r="B804" s="108"/>
      <c r="C804" s="108"/>
      <c r="D804" s="108"/>
      <c r="E804" s="109"/>
      <c r="F804" s="109"/>
      <c r="G804" s="109"/>
      <c r="H804" s="109"/>
      <c r="I804" s="109"/>
      <c r="J804" s="109"/>
      <c r="K804" s="109"/>
    </row>
    <row r="805" spans="2:11">
      <c r="B805" s="108"/>
      <c r="C805" s="108"/>
      <c r="D805" s="108"/>
      <c r="E805" s="109"/>
      <c r="F805" s="109"/>
      <c r="G805" s="109"/>
      <c r="H805" s="109"/>
      <c r="I805" s="109"/>
      <c r="J805" s="109"/>
      <c r="K805" s="109"/>
    </row>
    <row r="806" spans="2:11">
      <c r="B806" s="108"/>
      <c r="C806" s="108"/>
      <c r="D806" s="108"/>
      <c r="E806" s="109"/>
      <c r="F806" s="109"/>
      <c r="G806" s="109"/>
      <c r="H806" s="109"/>
      <c r="I806" s="109"/>
      <c r="J806" s="109"/>
      <c r="K806" s="109"/>
    </row>
    <row r="807" spans="2:11">
      <c r="B807" s="108"/>
      <c r="C807" s="108"/>
      <c r="D807" s="108"/>
      <c r="E807" s="109"/>
      <c r="F807" s="109"/>
      <c r="G807" s="109"/>
      <c r="H807" s="109"/>
      <c r="I807" s="109"/>
      <c r="J807" s="109"/>
      <c r="K807" s="109"/>
    </row>
    <row r="808" spans="2:11">
      <c r="B808" s="108"/>
      <c r="C808" s="108"/>
      <c r="D808" s="108"/>
      <c r="E808" s="109"/>
      <c r="F808" s="109"/>
      <c r="G808" s="109"/>
      <c r="H808" s="109"/>
      <c r="I808" s="109"/>
      <c r="J808" s="109"/>
      <c r="K808" s="109"/>
    </row>
    <row r="809" spans="2:11">
      <c r="B809" s="108"/>
      <c r="C809" s="108"/>
      <c r="D809" s="108"/>
      <c r="E809" s="109"/>
      <c r="F809" s="109"/>
      <c r="G809" s="109"/>
      <c r="H809" s="109"/>
      <c r="I809" s="109"/>
      <c r="J809" s="109"/>
      <c r="K809" s="109"/>
    </row>
    <row r="810" spans="2:11">
      <c r="B810" s="108"/>
      <c r="C810" s="108"/>
      <c r="D810" s="108"/>
      <c r="E810" s="109"/>
      <c r="F810" s="109"/>
      <c r="G810" s="109"/>
      <c r="H810" s="109"/>
      <c r="I810" s="109"/>
      <c r="J810" s="109"/>
      <c r="K810" s="109"/>
    </row>
    <row r="811" spans="2:11">
      <c r="B811" s="108"/>
      <c r="C811" s="108"/>
      <c r="D811" s="108"/>
      <c r="E811" s="109"/>
      <c r="F811" s="109"/>
      <c r="G811" s="109"/>
      <c r="H811" s="109"/>
      <c r="I811" s="109"/>
      <c r="J811" s="109"/>
      <c r="K811" s="109"/>
    </row>
    <row r="812" spans="2:11">
      <c r="B812" s="108"/>
      <c r="C812" s="108"/>
      <c r="D812" s="108"/>
      <c r="E812" s="109"/>
      <c r="F812" s="109"/>
      <c r="G812" s="109"/>
      <c r="H812" s="109"/>
      <c r="I812" s="109"/>
      <c r="J812" s="109"/>
      <c r="K812" s="109"/>
    </row>
    <row r="813" spans="2:11">
      <c r="B813" s="108"/>
      <c r="C813" s="108"/>
      <c r="D813" s="108"/>
      <c r="E813" s="109"/>
      <c r="F813" s="109"/>
      <c r="G813" s="109"/>
      <c r="H813" s="109"/>
      <c r="I813" s="109"/>
      <c r="J813" s="109"/>
      <c r="K813" s="109"/>
    </row>
    <row r="814" spans="2:11">
      <c r="B814" s="108"/>
      <c r="C814" s="108"/>
      <c r="D814" s="108"/>
      <c r="E814" s="109"/>
      <c r="F814" s="109"/>
      <c r="G814" s="109"/>
      <c r="H814" s="109"/>
      <c r="I814" s="109"/>
      <c r="J814" s="109"/>
      <c r="K814" s="109"/>
    </row>
    <row r="815" spans="2:11">
      <c r="B815" s="108"/>
      <c r="C815" s="108"/>
      <c r="D815" s="108"/>
      <c r="E815" s="109"/>
      <c r="F815" s="109"/>
      <c r="G815" s="109"/>
      <c r="H815" s="109"/>
      <c r="I815" s="109"/>
      <c r="J815" s="109"/>
      <c r="K815" s="109"/>
    </row>
    <row r="816" spans="2:11">
      <c r="B816" s="108"/>
      <c r="C816" s="108"/>
      <c r="D816" s="108"/>
      <c r="E816" s="109"/>
      <c r="F816" s="109"/>
      <c r="G816" s="109"/>
      <c r="H816" s="109"/>
      <c r="I816" s="109"/>
      <c r="J816" s="109"/>
      <c r="K816" s="109"/>
    </row>
    <row r="817" spans="2:11">
      <c r="B817" s="108"/>
      <c r="C817" s="108"/>
      <c r="D817" s="108"/>
      <c r="E817" s="109"/>
      <c r="F817" s="109"/>
      <c r="G817" s="109"/>
      <c r="H817" s="109"/>
      <c r="I817" s="109"/>
      <c r="J817" s="109"/>
      <c r="K817" s="109"/>
    </row>
    <row r="818" spans="2:11">
      <c r="B818" s="108"/>
      <c r="C818" s="108"/>
      <c r="D818" s="108"/>
      <c r="E818" s="109"/>
      <c r="F818" s="109"/>
      <c r="G818" s="109"/>
      <c r="H818" s="109"/>
      <c r="I818" s="109"/>
      <c r="J818" s="109"/>
      <c r="K818" s="109"/>
    </row>
    <row r="819" spans="2:11">
      <c r="B819" s="108"/>
      <c r="C819" s="108"/>
      <c r="D819" s="108"/>
      <c r="E819" s="109"/>
      <c r="F819" s="109"/>
      <c r="G819" s="109"/>
      <c r="H819" s="109"/>
      <c r="I819" s="109"/>
      <c r="J819" s="109"/>
      <c r="K819" s="109"/>
    </row>
    <row r="820" spans="2:11">
      <c r="B820" s="108"/>
      <c r="C820" s="108"/>
      <c r="D820" s="108"/>
      <c r="E820" s="109"/>
      <c r="F820" s="109"/>
      <c r="G820" s="109"/>
      <c r="H820" s="109"/>
      <c r="I820" s="109"/>
      <c r="J820" s="109"/>
      <c r="K820" s="109"/>
    </row>
    <row r="821" spans="2:11">
      <c r="B821" s="108"/>
      <c r="C821" s="108"/>
      <c r="D821" s="108"/>
      <c r="E821" s="109"/>
      <c r="F821" s="109"/>
      <c r="G821" s="109"/>
      <c r="H821" s="109"/>
      <c r="I821" s="109"/>
      <c r="J821" s="109"/>
      <c r="K821" s="109"/>
    </row>
    <row r="822" spans="2:11">
      <c r="B822" s="108"/>
      <c r="C822" s="108"/>
      <c r="D822" s="108"/>
      <c r="E822" s="109"/>
      <c r="F822" s="109"/>
      <c r="G822" s="109"/>
      <c r="H822" s="109"/>
      <c r="I822" s="109"/>
      <c r="J822" s="109"/>
      <c r="K822" s="109"/>
    </row>
    <row r="823" spans="2:11">
      <c r="B823" s="108"/>
      <c r="C823" s="108"/>
      <c r="D823" s="108"/>
      <c r="E823" s="109"/>
      <c r="F823" s="109"/>
      <c r="G823" s="109"/>
      <c r="H823" s="109"/>
      <c r="I823" s="109"/>
      <c r="J823" s="109"/>
      <c r="K823" s="109"/>
    </row>
    <row r="824" spans="2:11">
      <c r="B824" s="108"/>
      <c r="C824" s="108"/>
      <c r="D824" s="108"/>
      <c r="E824" s="109"/>
      <c r="F824" s="109"/>
      <c r="G824" s="109"/>
      <c r="H824" s="109"/>
      <c r="I824" s="109"/>
      <c r="J824" s="109"/>
      <c r="K824" s="109"/>
    </row>
    <row r="825" spans="2:11">
      <c r="B825" s="108"/>
      <c r="C825" s="108"/>
      <c r="D825" s="108"/>
      <c r="E825" s="109"/>
      <c r="F825" s="109"/>
      <c r="G825" s="109"/>
      <c r="H825" s="109"/>
      <c r="I825" s="109"/>
      <c r="J825" s="109"/>
      <c r="K825" s="109"/>
    </row>
    <row r="826" spans="2:11">
      <c r="B826" s="108"/>
      <c r="C826" s="108"/>
      <c r="D826" s="108"/>
      <c r="E826" s="109"/>
      <c r="F826" s="109"/>
      <c r="G826" s="109"/>
      <c r="H826" s="109"/>
      <c r="I826" s="109"/>
      <c r="J826" s="109"/>
      <c r="K826" s="109"/>
    </row>
    <row r="827" spans="2:11">
      <c r="B827" s="108"/>
      <c r="C827" s="108"/>
      <c r="D827" s="108"/>
      <c r="E827" s="109"/>
      <c r="F827" s="109"/>
      <c r="G827" s="109"/>
      <c r="H827" s="109"/>
      <c r="I827" s="109"/>
      <c r="J827" s="109"/>
      <c r="K827" s="109"/>
    </row>
    <row r="828" spans="2:11">
      <c r="B828" s="108"/>
      <c r="C828" s="108"/>
      <c r="D828" s="108"/>
      <c r="E828" s="109"/>
      <c r="F828" s="109"/>
      <c r="G828" s="109"/>
      <c r="H828" s="109"/>
      <c r="I828" s="109"/>
      <c r="J828" s="109"/>
      <c r="K828" s="109"/>
    </row>
    <row r="829" spans="2:11">
      <c r="B829" s="108"/>
      <c r="C829" s="108"/>
      <c r="D829" s="108"/>
      <c r="E829" s="109"/>
      <c r="F829" s="109"/>
      <c r="G829" s="109"/>
      <c r="H829" s="109"/>
      <c r="I829" s="109"/>
      <c r="J829" s="109"/>
      <c r="K829" s="109"/>
    </row>
    <row r="830" spans="2:11">
      <c r="B830" s="108"/>
      <c r="C830" s="108"/>
      <c r="D830" s="108"/>
      <c r="E830" s="109"/>
      <c r="F830" s="109"/>
      <c r="G830" s="109"/>
      <c r="H830" s="109"/>
      <c r="I830" s="109"/>
      <c r="J830" s="109"/>
      <c r="K830" s="109"/>
    </row>
    <row r="831" spans="2:11">
      <c r="B831" s="108"/>
      <c r="C831" s="108"/>
      <c r="D831" s="108"/>
      <c r="E831" s="109"/>
      <c r="F831" s="109"/>
      <c r="G831" s="109"/>
      <c r="H831" s="109"/>
      <c r="I831" s="109"/>
      <c r="J831" s="109"/>
      <c r="K831" s="109"/>
    </row>
    <row r="832" spans="2:11">
      <c r="B832" s="108"/>
      <c r="C832" s="108"/>
      <c r="D832" s="108"/>
      <c r="E832" s="109"/>
      <c r="F832" s="109"/>
      <c r="G832" s="109"/>
      <c r="H832" s="109"/>
      <c r="I832" s="109"/>
      <c r="J832" s="109"/>
      <c r="K832" s="109"/>
    </row>
    <row r="833" spans="2:11">
      <c r="B833" s="108"/>
      <c r="C833" s="108"/>
      <c r="D833" s="108"/>
      <c r="E833" s="109"/>
      <c r="F833" s="109"/>
      <c r="G833" s="109"/>
      <c r="H833" s="109"/>
      <c r="I833" s="109"/>
      <c r="J833" s="109"/>
      <c r="K833" s="109"/>
    </row>
    <row r="834" spans="2:11">
      <c r="B834" s="108"/>
      <c r="C834" s="108"/>
      <c r="D834" s="108"/>
      <c r="E834" s="109"/>
      <c r="F834" s="109"/>
      <c r="G834" s="109"/>
      <c r="H834" s="109"/>
      <c r="I834" s="109"/>
      <c r="J834" s="109"/>
      <c r="K834" s="109"/>
    </row>
    <row r="835" spans="2:11">
      <c r="B835" s="108"/>
      <c r="C835" s="108"/>
      <c r="D835" s="108"/>
      <c r="E835" s="109"/>
      <c r="F835" s="109"/>
      <c r="G835" s="109"/>
      <c r="H835" s="109"/>
      <c r="I835" s="109"/>
      <c r="J835" s="109"/>
      <c r="K835" s="109"/>
    </row>
    <row r="836" spans="2:11">
      <c r="B836" s="108"/>
      <c r="C836" s="108"/>
      <c r="D836" s="108"/>
      <c r="E836" s="109"/>
      <c r="F836" s="109"/>
      <c r="G836" s="109"/>
      <c r="H836" s="109"/>
      <c r="I836" s="109"/>
      <c r="J836" s="109"/>
      <c r="K836" s="109"/>
    </row>
    <row r="837" spans="2:11">
      <c r="B837" s="108"/>
      <c r="C837" s="108"/>
      <c r="D837" s="108"/>
      <c r="E837" s="109"/>
      <c r="F837" s="109"/>
      <c r="G837" s="109"/>
      <c r="H837" s="109"/>
      <c r="I837" s="109"/>
      <c r="J837" s="109"/>
      <c r="K837" s="109"/>
    </row>
    <row r="838" spans="2:11">
      <c r="B838" s="108"/>
      <c r="C838" s="108"/>
      <c r="D838" s="108"/>
      <c r="E838" s="109"/>
      <c r="F838" s="109"/>
      <c r="G838" s="109"/>
      <c r="H838" s="109"/>
      <c r="I838" s="109"/>
      <c r="J838" s="109"/>
      <c r="K838" s="109"/>
    </row>
    <row r="839" spans="2:11">
      <c r="B839" s="108"/>
      <c r="C839" s="108"/>
      <c r="D839" s="108"/>
      <c r="E839" s="109"/>
      <c r="F839" s="109"/>
      <c r="G839" s="109"/>
      <c r="H839" s="109"/>
      <c r="I839" s="109"/>
      <c r="J839" s="109"/>
      <c r="K839" s="109"/>
    </row>
    <row r="840" spans="2:11">
      <c r="B840" s="108"/>
      <c r="C840" s="108"/>
      <c r="D840" s="108"/>
      <c r="E840" s="109"/>
      <c r="F840" s="109"/>
      <c r="G840" s="109"/>
      <c r="H840" s="109"/>
      <c r="I840" s="109"/>
      <c r="J840" s="109"/>
      <c r="K840" s="109"/>
    </row>
    <row r="841" spans="2:11">
      <c r="B841" s="108"/>
      <c r="C841" s="108"/>
      <c r="D841" s="108"/>
      <c r="E841" s="109"/>
      <c r="F841" s="109"/>
      <c r="G841" s="109"/>
      <c r="H841" s="109"/>
      <c r="I841" s="109"/>
      <c r="J841" s="109"/>
      <c r="K841" s="109"/>
    </row>
    <row r="842" spans="2:11">
      <c r="B842" s="108"/>
      <c r="C842" s="108"/>
      <c r="D842" s="108"/>
      <c r="E842" s="109"/>
      <c r="F842" s="109"/>
      <c r="G842" s="109"/>
      <c r="H842" s="109"/>
      <c r="I842" s="109"/>
      <c r="J842" s="109"/>
      <c r="K842" s="109"/>
    </row>
    <row r="843" spans="2:11">
      <c r="B843" s="108"/>
      <c r="C843" s="108"/>
      <c r="D843" s="108"/>
      <c r="E843" s="109"/>
      <c r="F843" s="109"/>
      <c r="G843" s="109"/>
      <c r="H843" s="109"/>
      <c r="I843" s="109"/>
      <c r="J843" s="109"/>
      <c r="K843" s="109"/>
    </row>
    <row r="844" spans="2:11">
      <c r="B844" s="108"/>
      <c r="C844" s="108"/>
      <c r="D844" s="108"/>
      <c r="E844" s="109"/>
      <c r="F844" s="109"/>
      <c r="G844" s="109"/>
      <c r="H844" s="109"/>
      <c r="I844" s="109"/>
      <c r="J844" s="109"/>
      <c r="K844" s="109"/>
    </row>
    <row r="845" spans="2:11">
      <c r="B845" s="108"/>
      <c r="C845" s="108"/>
      <c r="D845" s="108"/>
      <c r="E845" s="109"/>
      <c r="F845" s="109"/>
      <c r="G845" s="109"/>
      <c r="H845" s="109"/>
      <c r="I845" s="109"/>
      <c r="J845" s="109"/>
      <c r="K845" s="109"/>
    </row>
    <row r="846" spans="2:11">
      <c r="B846" s="108"/>
      <c r="C846" s="108"/>
      <c r="D846" s="108"/>
      <c r="E846" s="109"/>
      <c r="F846" s="109"/>
      <c r="G846" s="109"/>
      <c r="H846" s="109"/>
      <c r="I846" s="109"/>
      <c r="J846" s="109"/>
      <c r="K846" s="109"/>
    </row>
    <row r="847" spans="2:11">
      <c r="B847" s="108"/>
      <c r="C847" s="108"/>
      <c r="D847" s="108"/>
      <c r="E847" s="109"/>
      <c r="F847" s="109"/>
      <c r="G847" s="109"/>
      <c r="H847" s="109"/>
      <c r="I847" s="109"/>
      <c r="J847" s="109"/>
      <c r="K847" s="109"/>
    </row>
    <row r="848" spans="2:11">
      <c r="B848" s="108"/>
      <c r="C848" s="108"/>
      <c r="D848" s="108"/>
      <c r="E848" s="109"/>
      <c r="F848" s="109"/>
      <c r="G848" s="109"/>
      <c r="H848" s="109"/>
      <c r="I848" s="109"/>
      <c r="J848" s="109"/>
      <c r="K848" s="109"/>
    </row>
    <row r="849" spans="2:11">
      <c r="B849" s="108"/>
      <c r="C849" s="108"/>
      <c r="D849" s="108"/>
      <c r="E849" s="109"/>
      <c r="F849" s="109"/>
      <c r="G849" s="109"/>
      <c r="H849" s="109"/>
      <c r="I849" s="109"/>
      <c r="J849" s="109"/>
      <c r="K849" s="109"/>
    </row>
    <row r="850" spans="2:11">
      <c r="B850" s="108"/>
      <c r="C850" s="108"/>
      <c r="D850" s="108"/>
      <c r="E850" s="109"/>
      <c r="F850" s="109"/>
      <c r="G850" s="109"/>
      <c r="H850" s="109"/>
      <c r="I850" s="109"/>
      <c r="J850" s="109"/>
      <c r="K850" s="109"/>
    </row>
    <row r="851" spans="2:11">
      <c r="B851" s="108"/>
      <c r="C851" s="108"/>
      <c r="D851" s="108"/>
      <c r="E851" s="109"/>
      <c r="F851" s="109"/>
      <c r="G851" s="109"/>
      <c r="H851" s="109"/>
      <c r="I851" s="109"/>
      <c r="J851" s="109"/>
      <c r="K851" s="109"/>
    </row>
    <row r="852" spans="2:11">
      <c r="B852" s="108"/>
      <c r="C852" s="108"/>
      <c r="D852" s="108"/>
      <c r="E852" s="109"/>
      <c r="F852" s="109"/>
      <c r="G852" s="109"/>
      <c r="H852" s="109"/>
      <c r="I852" s="109"/>
      <c r="J852" s="109"/>
      <c r="K852" s="109"/>
    </row>
    <row r="853" spans="2:11">
      <c r="B853" s="108"/>
      <c r="C853" s="108"/>
      <c r="D853" s="108"/>
      <c r="E853" s="109"/>
      <c r="F853" s="109"/>
      <c r="G853" s="109"/>
      <c r="H853" s="109"/>
      <c r="I853" s="109"/>
      <c r="J853" s="109"/>
      <c r="K853" s="109"/>
    </row>
    <row r="854" spans="2:11">
      <c r="B854" s="108"/>
      <c r="C854" s="108"/>
      <c r="D854" s="108"/>
      <c r="E854" s="109"/>
      <c r="F854" s="109"/>
      <c r="G854" s="109"/>
      <c r="H854" s="109"/>
      <c r="I854" s="109"/>
      <c r="J854" s="109"/>
      <c r="K854" s="109"/>
    </row>
    <row r="855" spans="2:11">
      <c r="B855" s="108"/>
      <c r="C855" s="108"/>
      <c r="D855" s="108"/>
      <c r="E855" s="109"/>
      <c r="F855" s="109"/>
      <c r="G855" s="109"/>
      <c r="H855" s="109"/>
      <c r="I855" s="109"/>
      <c r="J855" s="109"/>
      <c r="K855" s="109"/>
    </row>
    <row r="856" spans="2:11">
      <c r="B856" s="108"/>
      <c r="C856" s="108"/>
      <c r="D856" s="108"/>
      <c r="E856" s="109"/>
      <c r="F856" s="109"/>
      <c r="G856" s="109"/>
      <c r="H856" s="109"/>
      <c r="I856" s="109"/>
      <c r="J856" s="109"/>
      <c r="K856" s="109"/>
    </row>
    <row r="857" spans="2:11">
      <c r="B857" s="108"/>
      <c r="C857" s="108"/>
      <c r="D857" s="108"/>
      <c r="E857" s="109"/>
      <c r="F857" s="109"/>
      <c r="G857" s="109"/>
      <c r="H857" s="109"/>
      <c r="I857" s="109"/>
      <c r="J857" s="109"/>
      <c r="K857" s="109"/>
    </row>
    <row r="858" spans="2:11">
      <c r="B858" s="108"/>
      <c r="C858" s="108"/>
      <c r="D858" s="108"/>
      <c r="E858" s="109"/>
      <c r="F858" s="109"/>
      <c r="G858" s="109"/>
      <c r="H858" s="109"/>
      <c r="I858" s="109"/>
      <c r="J858" s="109"/>
      <c r="K858" s="109"/>
    </row>
    <row r="859" spans="2:11">
      <c r="B859" s="108"/>
      <c r="C859" s="108"/>
      <c r="D859" s="108"/>
      <c r="E859" s="109"/>
      <c r="F859" s="109"/>
      <c r="G859" s="109"/>
      <c r="H859" s="109"/>
      <c r="I859" s="109"/>
      <c r="J859" s="109"/>
      <c r="K859" s="109"/>
    </row>
    <row r="860" spans="2:11">
      <c r="B860" s="108"/>
      <c r="C860" s="108"/>
      <c r="D860" s="108"/>
      <c r="E860" s="109"/>
      <c r="F860" s="109"/>
      <c r="G860" s="109"/>
      <c r="H860" s="109"/>
      <c r="I860" s="109"/>
      <c r="J860" s="109"/>
      <c r="K860" s="109"/>
    </row>
    <row r="861" spans="2:11">
      <c r="B861" s="108"/>
      <c r="C861" s="108"/>
      <c r="D861" s="108"/>
      <c r="E861" s="109"/>
      <c r="F861" s="109"/>
      <c r="G861" s="109"/>
      <c r="H861" s="109"/>
      <c r="I861" s="109"/>
      <c r="J861" s="109"/>
      <c r="K861" s="109"/>
    </row>
    <row r="862" spans="2:11">
      <c r="B862" s="108"/>
      <c r="C862" s="108"/>
      <c r="D862" s="108"/>
      <c r="E862" s="109"/>
      <c r="F862" s="109"/>
      <c r="G862" s="109"/>
      <c r="H862" s="109"/>
      <c r="I862" s="109"/>
      <c r="J862" s="109"/>
      <c r="K862" s="109"/>
    </row>
    <row r="863" spans="2:11">
      <c r="B863" s="108"/>
      <c r="C863" s="108"/>
      <c r="D863" s="108"/>
      <c r="E863" s="109"/>
      <c r="F863" s="109"/>
      <c r="G863" s="109"/>
      <c r="H863" s="109"/>
      <c r="I863" s="109"/>
      <c r="J863" s="109"/>
      <c r="K863" s="109"/>
    </row>
    <row r="864" spans="2:11">
      <c r="B864" s="108"/>
      <c r="C864" s="108"/>
      <c r="D864" s="108"/>
      <c r="E864" s="109"/>
      <c r="F864" s="109"/>
      <c r="G864" s="109"/>
      <c r="H864" s="109"/>
      <c r="I864" s="109"/>
      <c r="J864" s="109"/>
      <c r="K864" s="109"/>
    </row>
    <row r="865" spans="2:11">
      <c r="B865" s="108"/>
      <c r="C865" s="108"/>
      <c r="D865" s="108"/>
      <c r="E865" s="109"/>
      <c r="F865" s="109"/>
      <c r="G865" s="109"/>
      <c r="H865" s="109"/>
      <c r="I865" s="109"/>
      <c r="J865" s="109"/>
      <c r="K865" s="109"/>
    </row>
    <row r="866" spans="2:11">
      <c r="B866" s="108"/>
      <c r="C866" s="108"/>
      <c r="D866" s="108"/>
      <c r="E866" s="109"/>
      <c r="F866" s="109"/>
      <c r="G866" s="109"/>
      <c r="H866" s="109"/>
      <c r="I866" s="109"/>
      <c r="J866" s="109"/>
      <c r="K866" s="109"/>
    </row>
    <row r="867" spans="2:11">
      <c r="B867" s="108"/>
      <c r="C867" s="108"/>
      <c r="D867" s="108"/>
      <c r="E867" s="109"/>
      <c r="F867" s="109"/>
      <c r="G867" s="109"/>
      <c r="H867" s="109"/>
      <c r="I867" s="109"/>
      <c r="J867" s="109"/>
      <c r="K867" s="109"/>
    </row>
    <row r="868" spans="2:11">
      <c r="B868" s="108"/>
      <c r="C868" s="108"/>
      <c r="D868" s="108"/>
      <c r="E868" s="109"/>
      <c r="F868" s="109"/>
      <c r="G868" s="109"/>
      <c r="H868" s="109"/>
      <c r="I868" s="109"/>
      <c r="J868" s="109"/>
      <c r="K868" s="109"/>
    </row>
    <row r="869" spans="2:11">
      <c r="B869" s="108"/>
      <c r="C869" s="108"/>
      <c r="D869" s="108"/>
      <c r="E869" s="109"/>
      <c r="F869" s="109"/>
      <c r="G869" s="109"/>
      <c r="H869" s="109"/>
      <c r="I869" s="109"/>
      <c r="J869" s="109"/>
      <c r="K869" s="109"/>
    </row>
    <row r="870" spans="2:11">
      <c r="B870" s="108"/>
      <c r="C870" s="108"/>
      <c r="D870" s="108"/>
      <c r="E870" s="109"/>
      <c r="F870" s="109"/>
      <c r="G870" s="109"/>
      <c r="H870" s="109"/>
      <c r="I870" s="109"/>
      <c r="J870" s="109"/>
      <c r="K870" s="109"/>
    </row>
    <row r="871" spans="2:11">
      <c r="B871" s="108"/>
      <c r="C871" s="108"/>
      <c r="D871" s="108"/>
      <c r="E871" s="109"/>
      <c r="F871" s="109"/>
      <c r="G871" s="109"/>
      <c r="H871" s="109"/>
      <c r="I871" s="109"/>
      <c r="J871" s="109"/>
      <c r="K871" s="109"/>
    </row>
    <row r="872" spans="2:11">
      <c r="B872" s="108"/>
      <c r="C872" s="108"/>
      <c r="D872" s="108"/>
      <c r="E872" s="109"/>
      <c r="F872" s="109"/>
      <c r="G872" s="109"/>
      <c r="H872" s="109"/>
      <c r="I872" s="109"/>
      <c r="J872" s="109"/>
      <c r="K872" s="109"/>
    </row>
    <row r="873" spans="2:11">
      <c r="B873" s="108"/>
      <c r="C873" s="108"/>
      <c r="D873" s="108"/>
      <c r="E873" s="109"/>
      <c r="F873" s="109"/>
      <c r="G873" s="109"/>
      <c r="H873" s="109"/>
      <c r="I873" s="109"/>
      <c r="J873" s="109"/>
      <c r="K873" s="109"/>
    </row>
    <row r="874" spans="2:11">
      <c r="B874" s="108"/>
      <c r="C874" s="108"/>
      <c r="D874" s="108"/>
      <c r="E874" s="109"/>
      <c r="F874" s="109"/>
      <c r="G874" s="109"/>
      <c r="H874" s="109"/>
      <c r="I874" s="109"/>
      <c r="J874" s="109"/>
      <c r="K874" s="109"/>
    </row>
    <row r="875" spans="2:11">
      <c r="B875" s="108"/>
      <c r="C875" s="108"/>
      <c r="D875" s="108"/>
      <c r="E875" s="109"/>
      <c r="F875" s="109"/>
      <c r="G875" s="109"/>
      <c r="H875" s="109"/>
      <c r="I875" s="109"/>
      <c r="J875" s="109"/>
      <c r="K875" s="109"/>
    </row>
    <row r="876" spans="2:11">
      <c r="B876" s="108"/>
      <c r="C876" s="108"/>
      <c r="D876" s="108"/>
      <c r="E876" s="109"/>
      <c r="F876" s="109"/>
      <c r="G876" s="109"/>
      <c r="H876" s="109"/>
      <c r="I876" s="109"/>
      <c r="J876" s="109"/>
      <c r="K876" s="109"/>
    </row>
    <row r="877" spans="2:11">
      <c r="B877" s="108"/>
      <c r="C877" s="108"/>
      <c r="D877" s="108"/>
      <c r="E877" s="109"/>
      <c r="F877" s="109"/>
      <c r="G877" s="109"/>
      <c r="H877" s="109"/>
      <c r="I877" s="109"/>
      <c r="J877" s="109"/>
      <c r="K877" s="109"/>
    </row>
    <row r="878" spans="2:11">
      <c r="B878" s="108"/>
      <c r="C878" s="108"/>
      <c r="D878" s="108"/>
      <c r="E878" s="109"/>
      <c r="F878" s="109"/>
      <c r="G878" s="109"/>
      <c r="H878" s="109"/>
      <c r="I878" s="109"/>
      <c r="J878" s="109"/>
      <c r="K878" s="109"/>
    </row>
    <row r="879" spans="2:11">
      <c r="B879" s="108"/>
      <c r="C879" s="108"/>
      <c r="D879" s="108"/>
      <c r="E879" s="109"/>
      <c r="F879" s="109"/>
      <c r="G879" s="109"/>
      <c r="H879" s="109"/>
      <c r="I879" s="109"/>
      <c r="J879" s="109"/>
      <c r="K879" s="109"/>
    </row>
    <row r="880" spans="2:11">
      <c r="B880" s="108"/>
      <c r="C880" s="108"/>
      <c r="D880" s="108"/>
      <c r="E880" s="109"/>
      <c r="F880" s="109"/>
      <c r="G880" s="109"/>
      <c r="H880" s="109"/>
      <c r="I880" s="109"/>
      <c r="J880" s="109"/>
      <c r="K880" s="109"/>
    </row>
    <row r="881" spans="2:11">
      <c r="B881" s="108"/>
      <c r="C881" s="108"/>
      <c r="D881" s="108"/>
      <c r="E881" s="109"/>
      <c r="F881" s="109"/>
      <c r="G881" s="109"/>
      <c r="H881" s="109"/>
      <c r="I881" s="109"/>
      <c r="J881" s="109"/>
      <c r="K881" s="109"/>
    </row>
    <row r="882" spans="2:11">
      <c r="B882" s="108"/>
      <c r="C882" s="108"/>
      <c r="D882" s="108"/>
      <c r="E882" s="109"/>
      <c r="F882" s="109"/>
      <c r="G882" s="109"/>
      <c r="H882" s="109"/>
      <c r="I882" s="109"/>
      <c r="J882" s="109"/>
      <c r="K882" s="109"/>
    </row>
    <row r="883" spans="2:11">
      <c r="B883" s="108"/>
      <c r="C883" s="108"/>
      <c r="D883" s="108"/>
      <c r="E883" s="109"/>
      <c r="F883" s="109"/>
      <c r="G883" s="109"/>
      <c r="H883" s="109"/>
      <c r="I883" s="109"/>
      <c r="J883" s="109"/>
      <c r="K883" s="109"/>
    </row>
    <row r="884" spans="2:11">
      <c r="B884" s="108"/>
      <c r="C884" s="108"/>
      <c r="D884" s="108"/>
      <c r="E884" s="109"/>
      <c r="F884" s="109"/>
      <c r="G884" s="109"/>
      <c r="H884" s="109"/>
      <c r="I884" s="109"/>
      <c r="J884" s="109"/>
      <c r="K884" s="109"/>
    </row>
    <row r="885" spans="2:11">
      <c r="B885" s="108"/>
      <c r="C885" s="108"/>
      <c r="D885" s="108"/>
      <c r="E885" s="109"/>
      <c r="F885" s="109"/>
      <c r="G885" s="109"/>
      <c r="H885" s="109"/>
      <c r="I885" s="109"/>
      <c r="J885" s="109"/>
      <c r="K885" s="109"/>
    </row>
    <row r="886" spans="2:11">
      <c r="B886" s="108"/>
      <c r="C886" s="108"/>
      <c r="D886" s="108"/>
      <c r="E886" s="109"/>
      <c r="F886" s="109"/>
      <c r="G886" s="109"/>
      <c r="H886" s="109"/>
      <c r="I886" s="109"/>
      <c r="J886" s="109"/>
      <c r="K886" s="109"/>
    </row>
    <row r="887" spans="2:11">
      <c r="B887" s="108"/>
      <c r="C887" s="108"/>
      <c r="D887" s="108"/>
      <c r="E887" s="109"/>
      <c r="F887" s="109"/>
      <c r="G887" s="109"/>
      <c r="H887" s="109"/>
      <c r="I887" s="109"/>
      <c r="J887" s="109"/>
      <c r="K887" s="109"/>
    </row>
    <row r="888" spans="2:11">
      <c r="B888" s="108"/>
      <c r="C888" s="108"/>
      <c r="D888" s="108"/>
      <c r="E888" s="109"/>
      <c r="F888" s="109"/>
      <c r="G888" s="109"/>
      <c r="H888" s="109"/>
      <c r="I888" s="109"/>
      <c r="J888" s="109"/>
      <c r="K888" s="109"/>
    </row>
    <row r="889" spans="2:11">
      <c r="B889" s="108"/>
      <c r="C889" s="108"/>
      <c r="D889" s="108"/>
      <c r="E889" s="109"/>
      <c r="F889" s="109"/>
      <c r="G889" s="109"/>
      <c r="H889" s="109"/>
      <c r="I889" s="109"/>
      <c r="J889" s="109"/>
      <c r="K889" s="109"/>
    </row>
    <row r="890" spans="2:11">
      <c r="B890" s="108"/>
      <c r="C890" s="108"/>
      <c r="D890" s="108"/>
      <c r="E890" s="109"/>
      <c r="F890" s="109"/>
      <c r="G890" s="109"/>
      <c r="H890" s="109"/>
      <c r="I890" s="109"/>
      <c r="J890" s="109"/>
      <c r="K890" s="109"/>
    </row>
    <row r="891" spans="2:11">
      <c r="B891" s="108"/>
      <c r="C891" s="108"/>
      <c r="D891" s="108"/>
      <c r="E891" s="109"/>
      <c r="F891" s="109"/>
      <c r="G891" s="109"/>
      <c r="H891" s="109"/>
      <c r="I891" s="109"/>
      <c r="J891" s="109"/>
      <c r="K891" s="109"/>
    </row>
    <row r="892" spans="2:11">
      <c r="B892" s="108"/>
      <c r="C892" s="108"/>
      <c r="D892" s="108"/>
      <c r="E892" s="109"/>
      <c r="F892" s="109"/>
      <c r="G892" s="109"/>
      <c r="H892" s="109"/>
      <c r="I892" s="109"/>
      <c r="J892" s="109"/>
      <c r="K892" s="109"/>
    </row>
    <row r="893" spans="2:11">
      <c r="B893" s="108"/>
      <c r="C893" s="108"/>
      <c r="D893" s="108"/>
      <c r="E893" s="109"/>
      <c r="F893" s="109"/>
      <c r="G893" s="109"/>
      <c r="H893" s="109"/>
      <c r="I893" s="109"/>
      <c r="J893" s="109"/>
      <c r="K893" s="109"/>
    </row>
    <row r="894" spans="2:11">
      <c r="B894" s="108"/>
      <c r="C894" s="108"/>
      <c r="D894" s="108"/>
      <c r="E894" s="109"/>
      <c r="F894" s="109"/>
      <c r="G894" s="109"/>
      <c r="H894" s="109"/>
      <c r="I894" s="109"/>
      <c r="J894" s="109"/>
      <c r="K894" s="109"/>
    </row>
    <row r="895" spans="2:11">
      <c r="B895" s="108"/>
      <c r="C895" s="108"/>
      <c r="D895" s="108"/>
      <c r="E895" s="109"/>
      <c r="F895" s="109"/>
      <c r="G895" s="109"/>
      <c r="H895" s="109"/>
      <c r="I895" s="109"/>
      <c r="J895" s="109"/>
      <c r="K895" s="109"/>
    </row>
    <row r="896" spans="2:11">
      <c r="B896" s="108"/>
      <c r="C896" s="108"/>
      <c r="D896" s="108"/>
      <c r="E896" s="109"/>
      <c r="F896" s="109"/>
      <c r="G896" s="109"/>
      <c r="H896" s="109"/>
      <c r="I896" s="109"/>
      <c r="J896" s="109"/>
      <c r="K896" s="109"/>
    </row>
    <row r="897" spans="2:11">
      <c r="B897" s="108"/>
      <c r="C897" s="108"/>
      <c r="D897" s="108"/>
      <c r="E897" s="109"/>
      <c r="F897" s="109"/>
      <c r="G897" s="109"/>
      <c r="H897" s="109"/>
      <c r="I897" s="109"/>
      <c r="J897" s="109"/>
      <c r="K897" s="109"/>
    </row>
    <row r="898" spans="2:11">
      <c r="B898" s="108"/>
      <c r="C898" s="108"/>
      <c r="D898" s="108"/>
      <c r="E898" s="109"/>
      <c r="F898" s="109"/>
      <c r="G898" s="109"/>
      <c r="H898" s="109"/>
      <c r="I898" s="109"/>
      <c r="J898" s="109"/>
      <c r="K898" s="109"/>
    </row>
    <row r="899" spans="2:11">
      <c r="B899" s="108"/>
      <c r="C899" s="108"/>
      <c r="D899" s="108"/>
      <c r="E899" s="109"/>
      <c r="F899" s="109"/>
      <c r="G899" s="109"/>
      <c r="H899" s="109"/>
      <c r="I899" s="109"/>
      <c r="J899" s="109"/>
      <c r="K899" s="109"/>
    </row>
    <row r="900" spans="2:11">
      <c r="B900" s="108"/>
      <c r="C900" s="108"/>
      <c r="D900" s="108"/>
      <c r="E900" s="109"/>
      <c r="F900" s="109"/>
      <c r="G900" s="109"/>
      <c r="H900" s="109"/>
      <c r="I900" s="109"/>
      <c r="J900" s="109"/>
      <c r="K900" s="109"/>
    </row>
    <row r="901" spans="2:11">
      <c r="B901" s="108"/>
      <c r="C901" s="108"/>
      <c r="D901" s="108"/>
      <c r="E901" s="109"/>
      <c r="F901" s="109"/>
      <c r="G901" s="109"/>
      <c r="H901" s="109"/>
      <c r="I901" s="109"/>
      <c r="J901" s="109"/>
      <c r="K901" s="109"/>
    </row>
    <row r="902" spans="2:11">
      <c r="B902" s="108"/>
      <c r="C902" s="108"/>
      <c r="D902" s="108"/>
      <c r="E902" s="109"/>
      <c r="F902" s="109"/>
      <c r="G902" s="109"/>
      <c r="H902" s="109"/>
      <c r="I902" s="109"/>
      <c r="J902" s="109"/>
      <c r="K902" s="109"/>
    </row>
    <row r="903" spans="2:11">
      <c r="B903" s="108"/>
      <c r="C903" s="108"/>
      <c r="D903" s="108"/>
      <c r="E903" s="109"/>
      <c r="F903" s="109"/>
      <c r="G903" s="109"/>
      <c r="H903" s="109"/>
      <c r="I903" s="109"/>
      <c r="J903" s="109"/>
      <c r="K903" s="109"/>
    </row>
    <row r="904" spans="2:11">
      <c r="B904" s="108"/>
      <c r="C904" s="108"/>
      <c r="D904" s="108"/>
      <c r="E904" s="109"/>
      <c r="F904" s="109"/>
      <c r="G904" s="109"/>
      <c r="H904" s="109"/>
      <c r="I904" s="109"/>
      <c r="J904" s="109"/>
      <c r="K904" s="109"/>
    </row>
    <row r="905" spans="2:11">
      <c r="B905" s="108"/>
      <c r="C905" s="108"/>
      <c r="D905" s="108"/>
      <c r="E905" s="109"/>
      <c r="F905" s="109"/>
      <c r="G905" s="109"/>
      <c r="H905" s="109"/>
      <c r="I905" s="109"/>
      <c r="J905" s="109"/>
      <c r="K905" s="109"/>
    </row>
    <row r="906" spans="2:11">
      <c r="B906" s="108"/>
      <c r="C906" s="108"/>
      <c r="D906" s="108"/>
      <c r="E906" s="109"/>
      <c r="F906" s="109"/>
      <c r="G906" s="109"/>
      <c r="H906" s="109"/>
      <c r="I906" s="109"/>
      <c r="J906" s="109"/>
      <c r="K906" s="109"/>
    </row>
    <row r="907" spans="2:11">
      <c r="B907" s="108"/>
      <c r="C907" s="108"/>
      <c r="D907" s="108"/>
      <c r="E907" s="109"/>
      <c r="F907" s="109"/>
      <c r="G907" s="109"/>
      <c r="H907" s="109"/>
      <c r="I907" s="109"/>
      <c r="J907" s="109"/>
      <c r="K907" s="109"/>
    </row>
    <row r="908" spans="2:11">
      <c r="B908" s="108"/>
      <c r="C908" s="108"/>
      <c r="D908" s="108"/>
      <c r="E908" s="109"/>
      <c r="F908" s="109"/>
      <c r="G908" s="109"/>
      <c r="H908" s="109"/>
      <c r="I908" s="109"/>
      <c r="J908" s="109"/>
      <c r="K908" s="109"/>
    </row>
    <row r="909" spans="2:11">
      <c r="B909" s="108"/>
      <c r="C909" s="108"/>
      <c r="D909" s="108"/>
      <c r="E909" s="109"/>
      <c r="F909" s="109"/>
      <c r="G909" s="109"/>
      <c r="H909" s="109"/>
      <c r="I909" s="109"/>
      <c r="J909" s="109"/>
      <c r="K909" s="109"/>
    </row>
    <row r="910" spans="2:11">
      <c r="B910" s="108"/>
      <c r="C910" s="108"/>
      <c r="D910" s="108"/>
      <c r="E910" s="109"/>
      <c r="F910" s="109"/>
      <c r="G910" s="109"/>
      <c r="H910" s="109"/>
      <c r="I910" s="109"/>
      <c r="J910" s="109"/>
      <c r="K910" s="109"/>
    </row>
    <row r="911" spans="2:11">
      <c r="B911" s="108"/>
      <c r="C911" s="108"/>
      <c r="D911" s="108"/>
      <c r="E911" s="109"/>
      <c r="F911" s="109"/>
      <c r="G911" s="109"/>
      <c r="H911" s="109"/>
      <c r="I911" s="109"/>
      <c r="J911" s="109"/>
      <c r="K911" s="109"/>
    </row>
    <row r="912" spans="2:11">
      <c r="B912" s="108"/>
      <c r="C912" s="108"/>
      <c r="D912" s="108"/>
      <c r="E912" s="109"/>
      <c r="F912" s="109"/>
      <c r="G912" s="109"/>
      <c r="H912" s="109"/>
      <c r="I912" s="109"/>
      <c r="J912" s="109"/>
      <c r="K912" s="109"/>
    </row>
    <row r="913" spans="2:11">
      <c r="B913" s="108"/>
      <c r="C913" s="108"/>
      <c r="D913" s="108"/>
      <c r="E913" s="109"/>
      <c r="F913" s="109"/>
      <c r="G913" s="109"/>
      <c r="H913" s="109"/>
      <c r="I913" s="109"/>
      <c r="J913" s="109"/>
      <c r="K913" s="109"/>
    </row>
    <row r="914" spans="2:11">
      <c r="B914" s="108"/>
      <c r="C914" s="108"/>
      <c r="D914" s="108"/>
      <c r="E914" s="109"/>
      <c r="F914" s="109"/>
      <c r="G914" s="109"/>
      <c r="H914" s="109"/>
      <c r="I914" s="109"/>
      <c r="J914" s="109"/>
      <c r="K914" s="109"/>
    </row>
    <row r="915" spans="2:11">
      <c r="B915" s="108"/>
      <c r="C915" s="108"/>
      <c r="D915" s="108"/>
      <c r="E915" s="109"/>
      <c r="F915" s="109"/>
      <c r="G915" s="109"/>
      <c r="H915" s="109"/>
      <c r="I915" s="109"/>
      <c r="J915" s="109"/>
      <c r="K915" s="109"/>
    </row>
    <row r="916" spans="2:11">
      <c r="B916" s="108"/>
      <c r="C916" s="108"/>
      <c r="D916" s="108"/>
      <c r="E916" s="109"/>
      <c r="F916" s="109"/>
      <c r="G916" s="109"/>
      <c r="H916" s="109"/>
      <c r="I916" s="109"/>
      <c r="J916" s="109"/>
      <c r="K916" s="109"/>
    </row>
    <row r="917" spans="2:11">
      <c r="B917" s="108"/>
      <c r="C917" s="108"/>
      <c r="D917" s="108"/>
      <c r="E917" s="109"/>
      <c r="F917" s="109"/>
      <c r="G917" s="109"/>
      <c r="H917" s="109"/>
      <c r="I917" s="109"/>
      <c r="J917" s="109"/>
      <c r="K917" s="109"/>
    </row>
    <row r="918" spans="2:11">
      <c r="B918" s="108"/>
      <c r="C918" s="108"/>
      <c r="D918" s="108"/>
      <c r="E918" s="109"/>
      <c r="F918" s="109"/>
      <c r="G918" s="109"/>
      <c r="H918" s="109"/>
      <c r="I918" s="109"/>
      <c r="J918" s="109"/>
      <c r="K918" s="109"/>
    </row>
    <row r="919" spans="2:11">
      <c r="B919" s="108"/>
      <c r="C919" s="108"/>
      <c r="D919" s="108"/>
      <c r="E919" s="109"/>
      <c r="F919" s="109"/>
      <c r="G919" s="109"/>
      <c r="H919" s="109"/>
      <c r="I919" s="109"/>
      <c r="J919" s="109"/>
      <c r="K919" s="109"/>
    </row>
    <row r="920" spans="2:11">
      <c r="B920" s="108"/>
      <c r="C920" s="108"/>
      <c r="D920" s="108"/>
      <c r="E920" s="109"/>
      <c r="F920" s="109"/>
      <c r="G920" s="109"/>
      <c r="H920" s="109"/>
      <c r="I920" s="109"/>
      <c r="J920" s="109"/>
      <c r="K920" s="109"/>
    </row>
    <row r="921" spans="2:11">
      <c r="B921" s="108"/>
      <c r="C921" s="108"/>
      <c r="D921" s="108"/>
      <c r="E921" s="109"/>
      <c r="F921" s="109"/>
      <c r="G921" s="109"/>
      <c r="H921" s="109"/>
      <c r="I921" s="109"/>
      <c r="J921" s="109"/>
      <c r="K921" s="109"/>
    </row>
    <row r="922" spans="2:11">
      <c r="B922" s="108"/>
      <c r="C922" s="108"/>
      <c r="D922" s="108"/>
      <c r="E922" s="109"/>
      <c r="F922" s="109"/>
      <c r="G922" s="109"/>
      <c r="H922" s="109"/>
      <c r="I922" s="109"/>
      <c r="J922" s="109"/>
      <c r="K922" s="109"/>
    </row>
    <row r="923" spans="2:11">
      <c r="B923" s="108"/>
      <c r="C923" s="108"/>
      <c r="D923" s="108"/>
      <c r="E923" s="109"/>
      <c r="F923" s="109"/>
      <c r="G923" s="109"/>
      <c r="H923" s="109"/>
      <c r="I923" s="109"/>
      <c r="J923" s="109"/>
      <c r="K923" s="109"/>
    </row>
    <row r="924" spans="2:11">
      <c r="B924" s="108"/>
      <c r="C924" s="108"/>
      <c r="D924" s="108"/>
      <c r="E924" s="109"/>
      <c r="F924" s="109"/>
      <c r="G924" s="109"/>
      <c r="H924" s="109"/>
      <c r="I924" s="109"/>
      <c r="J924" s="109"/>
      <c r="K924" s="109"/>
    </row>
    <row r="925" spans="2:11">
      <c r="B925" s="108"/>
      <c r="C925" s="108"/>
      <c r="D925" s="108"/>
      <c r="E925" s="109"/>
      <c r="F925" s="109"/>
      <c r="G925" s="109"/>
      <c r="H925" s="109"/>
      <c r="I925" s="109"/>
      <c r="J925" s="109"/>
      <c r="K925" s="109"/>
    </row>
    <row r="926" spans="2:11">
      <c r="B926" s="108"/>
      <c r="C926" s="108"/>
      <c r="D926" s="108"/>
      <c r="E926" s="109"/>
      <c r="F926" s="109"/>
      <c r="G926" s="109"/>
      <c r="H926" s="109"/>
      <c r="I926" s="109"/>
      <c r="J926" s="109"/>
      <c r="K926" s="109"/>
    </row>
    <row r="927" spans="2:11">
      <c r="B927" s="108"/>
      <c r="C927" s="108"/>
      <c r="D927" s="108"/>
      <c r="E927" s="109"/>
      <c r="F927" s="109"/>
      <c r="G927" s="109"/>
      <c r="H927" s="109"/>
      <c r="I927" s="109"/>
      <c r="J927" s="109"/>
      <c r="K927" s="109"/>
    </row>
    <row r="928" spans="2:11">
      <c r="B928" s="108"/>
      <c r="C928" s="108"/>
      <c r="D928" s="108"/>
      <c r="E928" s="109"/>
      <c r="F928" s="109"/>
      <c r="G928" s="109"/>
      <c r="H928" s="109"/>
      <c r="I928" s="109"/>
      <c r="J928" s="109"/>
      <c r="K928" s="109"/>
    </row>
    <row r="929" spans="2:11">
      <c r="B929" s="108"/>
      <c r="C929" s="108"/>
      <c r="D929" s="108"/>
      <c r="E929" s="109"/>
      <c r="F929" s="109"/>
      <c r="G929" s="109"/>
      <c r="H929" s="109"/>
      <c r="I929" s="109"/>
      <c r="J929" s="109"/>
      <c r="K929" s="109"/>
    </row>
    <row r="930" spans="2:11">
      <c r="B930" s="108"/>
      <c r="C930" s="108"/>
      <c r="D930" s="108"/>
      <c r="E930" s="109"/>
      <c r="F930" s="109"/>
      <c r="G930" s="109"/>
      <c r="H930" s="109"/>
      <c r="I930" s="109"/>
      <c r="J930" s="109"/>
      <c r="K930" s="109"/>
    </row>
    <row r="931" spans="2:11">
      <c r="B931" s="108"/>
      <c r="C931" s="108"/>
      <c r="D931" s="108"/>
      <c r="E931" s="109"/>
      <c r="F931" s="109"/>
      <c r="G931" s="109"/>
      <c r="H931" s="109"/>
      <c r="I931" s="109"/>
      <c r="J931" s="109"/>
      <c r="K931" s="109"/>
    </row>
    <row r="932" spans="2:11">
      <c r="B932" s="108"/>
      <c r="C932" s="108"/>
      <c r="D932" s="108"/>
      <c r="E932" s="109"/>
      <c r="F932" s="109"/>
      <c r="G932" s="109"/>
      <c r="H932" s="109"/>
      <c r="I932" s="109"/>
      <c r="J932" s="109"/>
      <c r="K932" s="109"/>
    </row>
    <row r="933" spans="2:11">
      <c r="B933" s="108"/>
      <c r="C933" s="108"/>
      <c r="D933" s="108"/>
      <c r="E933" s="109"/>
      <c r="F933" s="109"/>
      <c r="G933" s="109"/>
      <c r="H933" s="109"/>
      <c r="I933" s="109"/>
      <c r="J933" s="109"/>
      <c r="K933" s="109"/>
    </row>
    <row r="934" spans="2:11">
      <c r="B934" s="108"/>
      <c r="C934" s="108"/>
      <c r="D934" s="108"/>
      <c r="E934" s="109"/>
      <c r="F934" s="109"/>
      <c r="G934" s="109"/>
      <c r="H934" s="109"/>
      <c r="I934" s="109"/>
      <c r="J934" s="109"/>
      <c r="K934" s="109"/>
    </row>
    <row r="935" spans="2:11">
      <c r="B935" s="108"/>
      <c r="C935" s="108"/>
      <c r="D935" s="108"/>
      <c r="E935" s="109"/>
      <c r="F935" s="109"/>
      <c r="G935" s="109"/>
      <c r="H935" s="109"/>
      <c r="I935" s="109"/>
      <c r="J935" s="109"/>
      <c r="K935" s="109"/>
    </row>
    <row r="936" spans="2:11">
      <c r="B936" s="108"/>
      <c r="C936" s="108"/>
      <c r="D936" s="108"/>
      <c r="E936" s="109"/>
      <c r="F936" s="109"/>
      <c r="G936" s="109"/>
      <c r="H936" s="109"/>
      <c r="I936" s="109"/>
      <c r="J936" s="109"/>
      <c r="K936" s="109"/>
    </row>
    <row r="937" spans="2:11">
      <c r="B937" s="108"/>
      <c r="C937" s="108"/>
      <c r="D937" s="108"/>
      <c r="E937" s="109"/>
      <c r="F937" s="109"/>
      <c r="G937" s="109"/>
      <c r="H937" s="109"/>
      <c r="I937" s="109"/>
      <c r="J937" s="109"/>
      <c r="K937" s="109"/>
    </row>
    <row r="938" spans="2:11">
      <c r="B938" s="108"/>
      <c r="C938" s="108"/>
      <c r="D938" s="108"/>
      <c r="E938" s="109"/>
      <c r="F938" s="109"/>
      <c r="G938" s="109"/>
      <c r="H938" s="109"/>
      <c r="I938" s="109"/>
      <c r="J938" s="109"/>
      <c r="K938" s="109"/>
    </row>
    <row r="939" spans="2:11">
      <c r="B939" s="108"/>
      <c r="C939" s="108"/>
      <c r="D939" s="108"/>
      <c r="E939" s="109"/>
      <c r="F939" s="109"/>
      <c r="G939" s="109"/>
      <c r="H939" s="109"/>
      <c r="I939" s="109"/>
      <c r="J939" s="109"/>
      <c r="K939" s="109"/>
    </row>
    <row r="940" spans="2:11">
      <c r="B940" s="108"/>
      <c r="C940" s="108"/>
      <c r="D940" s="108"/>
      <c r="E940" s="109"/>
      <c r="F940" s="109"/>
      <c r="G940" s="109"/>
      <c r="H940" s="109"/>
      <c r="I940" s="109"/>
      <c r="J940" s="109"/>
      <c r="K940" s="109"/>
    </row>
    <row r="941" spans="2:11">
      <c r="B941" s="108"/>
      <c r="C941" s="108"/>
      <c r="D941" s="108"/>
      <c r="E941" s="109"/>
      <c r="F941" s="109"/>
      <c r="G941" s="109"/>
      <c r="H941" s="109"/>
      <c r="I941" s="109"/>
      <c r="J941" s="109"/>
      <c r="K941" s="109"/>
    </row>
    <row r="942" spans="2:11">
      <c r="B942" s="108"/>
      <c r="C942" s="108"/>
      <c r="D942" s="108"/>
      <c r="E942" s="109"/>
      <c r="F942" s="109"/>
      <c r="G942" s="109"/>
      <c r="H942" s="109"/>
      <c r="I942" s="109"/>
      <c r="J942" s="109"/>
      <c r="K942" s="109"/>
    </row>
    <row r="943" spans="2:11">
      <c r="B943" s="108"/>
      <c r="C943" s="108"/>
      <c r="D943" s="108"/>
      <c r="E943" s="109"/>
      <c r="F943" s="109"/>
      <c r="G943" s="109"/>
      <c r="H943" s="109"/>
      <c r="I943" s="109"/>
      <c r="J943" s="109"/>
      <c r="K943" s="109"/>
    </row>
    <row r="944" spans="2:11">
      <c r="B944" s="108"/>
      <c r="C944" s="108"/>
      <c r="D944" s="108"/>
      <c r="E944" s="109"/>
      <c r="F944" s="109"/>
      <c r="G944" s="109"/>
      <c r="H944" s="109"/>
      <c r="I944" s="109"/>
      <c r="J944" s="109"/>
      <c r="K944" s="109"/>
    </row>
    <row r="945" spans="2:11">
      <c r="B945" s="108"/>
      <c r="C945" s="108"/>
      <c r="D945" s="108"/>
      <c r="E945" s="109"/>
      <c r="F945" s="109"/>
      <c r="G945" s="109"/>
      <c r="H945" s="109"/>
      <c r="I945" s="109"/>
      <c r="J945" s="109"/>
      <c r="K945" s="109"/>
    </row>
    <row r="946" spans="2:11">
      <c r="B946" s="108"/>
      <c r="C946" s="108"/>
      <c r="D946" s="108"/>
      <c r="E946" s="109"/>
      <c r="F946" s="109"/>
      <c r="G946" s="109"/>
      <c r="H946" s="109"/>
      <c r="I946" s="109"/>
      <c r="J946" s="109"/>
      <c r="K946" s="109"/>
    </row>
    <row r="947" spans="2:11">
      <c r="B947" s="108"/>
      <c r="C947" s="108"/>
      <c r="D947" s="108"/>
      <c r="E947" s="109"/>
      <c r="F947" s="109"/>
      <c r="G947" s="109"/>
      <c r="H947" s="109"/>
      <c r="I947" s="109"/>
      <c r="J947" s="109"/>
      <c r="K947" s="109"/>
    </row>
    <row r="948" spans="2:11">
      <c r="B948" s="108"/>
      <c r="C948" s="108"/>
      <c r="D948" s="108"/>
      <c r="E948" s="109"/>
      <c r="F948" s="109"/>
      <c r="G948" s="109"/>
      <c r="H948" s="109"/>
      <c r="I948" s="109"/>
      <c r="J948" s="109"/>
      <c r="K948" s="109"/>
    </row>
    <row r="949" spans="2:11">
      <c r="B949" s="108"/>
      <c r="C949" s="108"/>
      <c r="D949" s="108"/>
      <c r="E949" s="109"/>
      <c r="F949" s="109"/>
      <c r="G949" s="109"/>
      <c r="H949" s="109"/>
      <c r="I949" s="109"/>
      <c r="J949" s="109"/>
      <c r="K949" s="109"/>
    </row>
    <row r="950" spans="2:11">
      <c r="B950" s="108"/>
      <c r="C950" s="108"/>
      <c r="D950" s="108"/>
      <c r="E950" s="109"/>
      <c r="F950" s="109"/>
      <c r="G950" s="109"/>
      <c r="H950" s="109"/>
      <c r="I950" s="109"/>
      <c r="J950" s="109"/>
      <c r="K950" s="109"/>
    </row>
    <row r="951" spans="2:11">
      <c r="B951" s="108"/>
      <c r="C951" s="108"/>
      <c r="D951" s="108"/>
      <c r="E951" s="109"/>
      <c r="F951" s="109"/>
      <c r="G951" s="109"/>
      <c r="H951" s="109"/>
      <c r="I951" s="109"/>
      <c r="J951" s="109"/>
      <c r="K951" s="109"/>
    </row>
    <row r="952" spans="2:11">
      <c r="B952" s="108"/>
      <c r="C952" s="108"/>
      <c r="D952" s="108"/>
      <c r="E952" s="109"/>
      <c r="F952" s="109"/>
      <c r="G952" s="109"/>
      <c r="H952" s="109"/>
      <c r="I952" s="109"/>
      <c r="J952" s="109"/>
      <c r="K952" s="109"/>
    </row>
    <row r="953" spans="2:11">
      <c r="B953" s="108"/>
      <c r="C953" s="108"/>
      <c r="D953" s="108"/>
      <c r="E953" s="109"/>
      <c r="F953" s="109"/>
      <c r="G953" s="109"/>
      <c r="H953" s="109"/>
      <c r="I953" s="109"/>
      <c r="J953" s="109"/>
      <c r="K953" s="109"/>
    </row>
    <row r="954" spans="2:11">
      <c r="B954" s="108"/>
      <c r="C954" s="108"/>
      <c r="D954" s="108"/>
      <c r="E954" s="109"/>
      <c r="F954" s="109"/>
      <c r="G954" s="109"/>
      <c r="H954" s="109"/>
      <c r="I954" s="109"/>
      <c r="J954" s="109"/>
      <c r="K954" s="109"/>
    </row>
    <row r="955" spans="2:11">
      <c r="B955" s="108"/>
      <c r="C955" s="108"/>
      <c r="D955" s="108"/>
      <c r="E955" s="109"/>
      <c r="F955" s="109"/>
      <c r="G955" s="109"/>
      <c r="H955" s="109"/>
      <c r="I955" s="109"/>
      <c r="J955" s="109"/>
      <c r="K955" s="109"/>
    </row>
    <row r="956" spans="2:11">
      <c r="B956" s="108"/>
      <c r="C956" s="108"/>
      <c r="D956" s="108"/>
      <c r="E956" s="109"/>
      <c r="F956" s="109"/>
      <c r="G956" s="109"/>
      <c r="H956" s="109"/>
      <c r="I956" s="109"/>
      <c r="J956" s="109"/>
      <c r="K956" s="109"/>
    </row>
    <row r="957" spans="2:11">
      <c r="B957" s="108"/>
      <c r="C957" s="108"/>
      <c r="D957" s="108"/>
      <c r="E957" s="109"/>
      <c r="F957" s="109"/>
      <c r="G957" s="109"/>
      <c r="H957" s="109"/>
      <c r="I957" s="109"/>
      <c r="J957" s="109"/>
      <c r="K957" s="109"/>
    </row>
    <row r="958" spans="2:11">
      <c r="B958" s="108"/>
      <c r="C958" s="108"/>
      <c r="D958" s="108"/>
      <c r="E958" s="109"/>
      <c r="F958" s="109"/>
      <c r="G958" s="109"/>
      <c r="H958" s="109"/>
      <c r="I958" s="109"/>
      <c r="J958" s="109"/>
      <c r="K958" s="109"/>
    </row>
    <row r="959" spans="2:11">
      <c r="B959" s="108"/>
      <c r="C959" s="108"/>
      <c r="D959" s="108"/>
      <c r="E959" s="109"/>
      <c r="F959" s="109"/>
      <c r="G959" s="109"/>
      <c r="H959" s="109"/>
      <c r="I959" s="109"/>
      <c r="J959" s="109"/>
      <c r="K959" s="109"/>
    </row>
    <row r="960" spans="2:11">
      <c r="B960" s="108"/>
      <c r="C960" s="108"/>
      <c r="D960" s="108"/>
      <c r="E960" s="109"/>
      <c r="F960" s="109"/>
      <c r="G960" s="109"/>
      <c r="H960" s="109"/>
      <c r="I960" s="109"/>
      <c r="J960" s="109"/>
      <c r="K960" s="109"/>
    </row>
    <row r="961" spans="2:11">
      <c r="B961" s="108"/>
      <c r="C961" s="108"/>
      <c r="D961" s="108"/>
      <c r="E961" s="109"/>
      <c r="F961" s="109"/>
      <c r="G961" s="109"/>
      <c r="H961" s="109"/>
      <c r="I961" s="109"/>
      <c r="J961" s="109"/>
      <c r="K961" s="109"/>
    </row>
    <row r="962" spans="2:11">
      <c r="B962" s="108"/>
      <c r="C962" s="108"/>
      <c r="D962" s="108"/>
      <c r="E962" s="109"/>
      <c r="F962" s="109"/>
      <c r="G962" s="109"/>
      <c r="H962" s="109"/>
      <c r="I962" s="109"/>
      <c r="J962" s="109"/>
      <c r="K962" s="109"/>
    </row>
    <row r="963" spans="2:11">
      <c r="B963" s="108"/>
      <c r="C963" s="108"/>
      <c r="D963" s="108"/>
      <c r="E963" s="109"/>
      <c r="F963" s="109"/>
      <c r="G963" s="109"/>
      <c r="H963" s="109"/>
      <c r="I963" s="109"/>
      <c r="J963" s="109"/>
      <c r="K963" s="109"/>
    </row>
    <row r="964" spans="2:11">
      <c r="B964" s="108"/>
      <c r="C964" s="108"/>
      <c r="D964" s="108"/>
      <c r="E964" s="109"/>
      <c r="F964" s="109"/>
      <c r="G964" s="109"/>
      <c r="H964" s="109"/>
      <c r="I964" s="109"/>
      <c r="J964" s="109"/>
      <c r="K964" s="109"/>
    </row>
    <row r="965" spans="2:11">
      <c r="B965" s="108"/>
      <c r="C965" s="108"/>
      <c r="D965" s="108"/>
      <c r="E965" s="109"/>
      <c r="F965" s="109"/>
      <c r="G965" s="109"/>
      <c r="H965" s="109"/>
      <c r="I965" s="109"/>
      <c r="J965" s="109"/>
      <c r="K965" s="109"/>
    </row>
    <row r="966" spans="2:11">
      <c r="B966" s="108"/>
      <c r="C966" s="108"/>
      <c r="D966" s="108"/>
      <c r="E966" s="109"/>
      <c r="F966" s="109"/>
      <c r="G966" s="109"/>
      <c r="H966" s="109"/>
      <c r="I966" s="109"/>
      <c r="J966" s="109"/>
      <c r="K966" s="109"/>
    </row>
    <row r="967" spans="2:11">
      <c r="B967" s="108"/>
      <c r="C967" s="108"/>
      <c r="D967" s="108"/>
      <c r="E967" s="109"/>
      <c r="F967" s="109"/>
      <c r="G967" s="109"/>
      <c r="H967" s="109"/>
      <c r="I967" s="109"/>
      <c r="J967" s="109"/>
      <c r="K967" s="109"/>
    </row>
    <row r="968" spans="2:11">
      <c r="B968" s="108"/>
      <c r="C968" s="108"/>
      <c r="D968" s="108"/>
      <c r="E968" s="109"/>
      <c r="F968" s="109"/>
      <c r="G968" s="109"/>
      <c r="H968" s="109"/>
      <c r="I968" s="109"/>
      <c r="J968" s="109"/>
      <c r="K968" s="109"/>
    </row>
    <row r="969" spans="2:11">
      <c r="B969" s="108"/>
      <c r="C969" s="108"/>
      <c r="D969" s="108"/>
      <c r="E969" s="109"/>
      <c r="F969" s="109"/>
      <c r="G969" s="109"/>
      <c r="H969" s="109"/>
      <c r="I969" s="109"/>
      <c r="J969" s="109"/>
      <c r="K969" s="109"/>
    </row>
    <row r="970" spans="2:11">
      <c r="B970" s="108"/>
      <c r="C970" s="108"/>
      <c r="D970" s="108"/>
      <c r="E970" s="109"/>
      <c r="F970" s="109"/>
      <c r="G970" s="109"/>
      <c r="H970" s="109"/>
      <c r="I970" s="109"/>
      <c r="J970" s="109"/>
      <c r="K970" s="109"/>
    </row>
    <row r="971" spans="2:11">
      <c r="B971" s="108"/>
      <c r="C971" s="108"/>
      <c r="D971" s="108"/>
      <c r="E971" s="109"/>
      <c r="F971" s="109"/>
      <c r="G971" s="109"/>
      <c r="H971" s="109"/>
      <c r="I971" s="109"/>
      <c r="J971" s="109"/>
      <c r="K971" s="109"/>
    </row>
    <row r="972" spans="2:11">
      <c r="B972" s="108"/>
      <c r="C972" s="108"/>
      <c r="D972" s="108"/>
      <c r="E972" s="109"/>
      <c r="F972" s="109"/>
      <c r="G972" s="109"/>
      <c r="H972" s="109"/>
      <c r="I972" s="109"/>
      <c r="J972" s="109"/>
      <c r="K972" s="109"/>
    </row>
    <row r="973" spans="2:11">
      <c r="B973" s="108"/>
      <c r="C973" s="108"/>
      <c r="D973" s="108"/>
      <c r="E973" s="109"/>
      <c r="F973" s="109"/>
      <c r="G973" s="109"/>
      <c r="H973" s="109"/>
      <c r="I973" s="109"/>
      <c r="J973" s="109"/>
      <c r="K973" s="109"/>
    </row>
    <row r="974" spans="2:11">
      <c r="B974" s="108"/>
      <c r="C974" s="108"/>
      <c r="D974" s="108"/>
      <c r="E974" s="109"/>
      <c r="F974" s="109"/>
      <c r="G974" s="109"/>
      <c r="H974" s="109"/>
      <c r="I974" s="109"/>
      <c r="J974" s="109"/>
      <c r="K974" s="109"/>
    </row>
    <row r="975" spans="2:11">
      <c r="B975" s="108"/>
      <c r="C975" s="108"/>
      <c r="D975" s="108"/>
      <c r="E975" s="109"/>
      <c r="F975" s="109"/>
      <c r="G975" s="109"/>
      <c r="H975" s="109"/>
      <c r="I975" s="109"/>
      <c r="J975" s="109"/>
      <c r="K975" s="109"/>
    </row>
    <row r="976" spans="2:11">
      <c r="B976" s="108"/>
      <c r="C976" s="108"/>
      <c r="D976" s="108"/>
      <c r="E976" s="109"/>
      <c r="F976" s="109"/>
      <c r="G976" s="109"/>
      <c r="H976" s="109"/>
      <c r="I976" s="109"/>
      <c r="J976" s="109"/>
      <c r="K976" s="109"/>
    </row>
    <row r="977" spans="2:11">
      <c r="B977" s="108"/>
      <c r="C977" s="108"/>
      <c r="D977" s="108"/>
      <c r="E977" s="109"/>
      <c r="F977" s="109"/>
      <c r="G977" s="109"/>
      <c r="H977" s="109"/>
      <c r="I977" s="109"/>
      <c r="J977" s="109"/>
      <c r="K977" s="109"/>
    </row>
    <row r="978" spans="2:11">
      <c r="B978" s="108"/>
      <c r="C978" s="108"/>
      <c r="D978" s="108"/>
      <c r="E978" s="109"/>
      <c r="F978" s="109"/>
      <c r="G978" s="109"/>
      <c r="H978" s="109"/>
      <c r="I978" s="109"/>
      <c r="J978" s="109"/>
      <c r="K978" s="109"/>
    </row>
    <row r="979" spans="2:11">
      <c r="B979" s="108"/>
      <c r="C979" s="108"/>
      <c r="D979" s="108"/>
      <c r="E979" s="109"/>
      <c r="F979" s="109"/>
      <c r="G979" s="109"/>
      <c r="H979" s="109"/>
      <c r="I979" s="109"/>
      <c r="J979" s="109"/>
      <c r="K979" s="109"/>
    </row>
    <row r="980" spans="2:11">
      <c r="B980" s="108"/>
      <c r="C980" s="108"/>
      <c r="D980" s="108"/>
      <c r="E980" s="109"/>
      <c r="F980" s="109"/>
      <c r="G980" s="109"/>
      <c r="H980" s="109"/>
      <c r="I980" s="109"/>
      <c r="J980" s="109"/>
      <c r="K980" s="109"/>
    </row>
    <row r="981" spans="2:11">
      <c r="B981" s="108"/>
      <c r="C981" s="108"/>
      <c r="D981" s="108"/>
      <c r="E981" s="109"/>
      <c r="F981" s="109"/>
      <c r="G981" s="109"/>
      <c r="H981" s="109"/>
      <c r="I981" s="109"/>
      <c r="J981" s="109"/>
      <c r="K981" s="109"/>
    </row>
    <row r="982" spans="2:11">
      <c r="B982" s="108"/>
      <c r="C982" s="108"/>
      <c r="D982" s="108"/>
      <c r="E982" s="109"/>
      <c r="F982" s="109"/>
      <c r="G982" s="109"/>
      <c r="H982" s="109"/>
      <c r="I982" s="109"/>
      <c r="J982" s="109"/>
      <c r="K982" s="109"/>
    </row>
    <row r="983" spans="2:11">
      <c r="B983" s="108"/>
      <c r="C983" s="108"/>
      <c r="D983" s="108"/>
      <c r="E983" s="109"/>
      <c r="F983" s="109"/>
      <c r="G983" s="109"/>
      <c r="H983" s="109"/>
      <c r="I983" s="109"/>
      <c r="J983" s="109"/>
      <c r="K983" s="109"/>
    </row>
    <row r="984" spans="2:11">
      <c r="B984" s="108"/>
      <c r="C984" s="108"/>
      <c r="D984" s="108"/>
      <c r="E984" s="109"/>
      <c r="F984" s="109"/>
      <c r="G984" s="109"/>
      <c r="H984" s="109"/>
      <c r="I984" s="109"/>
      <c r="J984" s="109"/>
      <c r="K984" s="109"/>
    </row>
    <row r="985" spans="2:11">
      <c r="B985" s="108"/>
      <c r="C985" s="108"/>
      <c r="D985" s="108"/>
      <c r="E985" s="109"/>
      <c r="F985" s="109"/>
      <c r="G985" s="109"/>
      <c r="H985" s="109"/>
      <c r="I985" s="109"/>
      <c r="J985" s="109"/>
      <c r="K985" s="109"/>
    </row>
    <row r="986" spans="2:11">
      <c r="B986" s="108"/>
      <c r="C986" s="108"/>
      <c r="D986" s="108"/>
      <c r="E986" s="109"/>
      <c r="F986" s="109"/>
      <c r="G986" s="109"/>
      <c r="H986" s="109"/>
      <c r="I986" s="109"/>
      <c r="J986" s="109"/>
      <c r="K986" s="109"/>
    </row>
    <row r="987" spans="2:11">
      <c r="B987" s="108"/>
      <c r="C987" s="108"/>
      <c r="D987" s="108"/>
      <c r="E987" s="109"/>
      <c r="F987" s="109"/>
      <c r="G987" s="109"/>
      <c r="H987" s="109"/>
      <c r="I987" s="109"/>
      <c r="J987" s="109"/>
      <c r="K987" s="109"/>
    </row>
    <row r="988" spans="2:11">
      <c r="B988" s="108"/>
      <c r="C988" s="108"/>
      <c r="D988" s="108"/>
      <c r="E988" s="109"/>
      <c r="F988" s="109"/>
      <c r="G988" s="109"/>
      <c r="H988" s="109"/>
      <c r="I988" s="109"/>
      <c r="J988" s="109"/>
      <c r="K988" s="109"/>
    </row>
    <row r="989" spans="2:11">
      <c r="B989" s="108"/>
      <c r="C989" s="108"/>
      <c r="D989" s="108"/>
      <c r="E989" s="109"/>
      <c r="F989" s="109"/>
      <c r="G989" s="109"/>
      <c r="H989" s="109"/>
      <c r="I989" s="109"/>
      <c r="J989" s="109"/>
      <c r="K989" s="109"/>
    </row>
    <row r="990" spans="2:11">
      <c r="B990" s="108"/>
      <c r="C990" s="108"/>
      <c r="D990" s="108"/>
      <c r="E990" s="109"/>
      <c r="F990" s="109"/>
      <c r="G990" s="109"/>
      <c r="H990" s="109"/>
      <c r="I990" s="109"/>
      <c r="J990" s="109"/>
      <c r="K990" s="109"/>
    </row>
    <row r="991" spans="2:11">
      <c r="B991" s="108"/>
      <c r="C991" s="108"/>
      <c r="D991" s="108"/>
      <c r="E991" s="109"/>
      <c r="F991" s="109"/>
      <c r="G991" s="109"/>
      <c r="H991" s="109"/>
      <c r="I991" s="109"/>
      <c r="J991" s="109"/>
      <c r="K991" s="109"/>
    </row>
    <row r="992" spans="2:11">
      <c r="B992" s="108"/>
      <c r="C992" s="108"/>
      <c r="D992" s="108"/>
      <c r="E992" s="109"/>
      <c r="F992" s="109"/>
      <c r="G992" s="109"/>
      <c r="H992" s="109"/>
      <c r="I992" s="109"/>
      <c r="J992" s="109"/>
      <c r="K992" s="109"/>
    </row>
    <row r="993" spans="2:11">
      <c r="B993" s="108"/>
      <c r="C993" s="108"/>
      <c r="D993" s="108"/>
      <c r="E993" s="109"/>
      <c r="F993" s="109"/>
      <c r="G993" s="109"/>
      <c r="H993" s="109"/>
      <c r="I993" s="109"/>
      <c r="J993" s="109"/>
      <c r="K993" s="109"/>
    </row>
    <row r="994" spans="2:11">
      <c r="B994" s="108"/>
      <c r="C994" s="108"/>
      <c r="D994" s="108"/>
      <c r="E994" s="109"/>
      <c r="F994" s="109"/>
      <c r="G994" s="109"/>
      <c r="H994" s="109"/>
      <c r="I994" s="109"/>
      <c r="J994" s="109"/>
      <c r="K994" s="109"/>
    </row>
    <row r="995" spans="2:11">
      <c r="B995" s="108"/>
      <c r="C995" s="108"/>
      <c r="D995" s="108"/>
      <c r="E995" s="109"/>
      <c r="F995" s="109"/>
      <c r="G995" s="109"/>
      <c r="H995" s="109"/>
      <c r="I995" s="109"/>
      <c r="J995" s="109"/>
      <c r="K995" s="109"/>
    </row>
    <row r="996" spans="2:11">
      <c r="B996" s="108"/>
      <c r="C996" s="108"/>
      <c r="D996" s="108"/>
      <c r="E996" s="109"/>
      <c r="F996" s="109"/>
      <c r="G996" s="109"/>
      <c r="H996" s="109"/>
      <c r="I996" s="109"/>
      <c r="J996" s="109"/>
      <c r="K996" s="109"/>
    </row>
    <row r="997" spans="2:11">
      <c r="B997" s="108"/>
      <c r="C997" s="108"/>
      <c r="D997" s="108"/>
      <c r="E997" s="109"/>
      <c r="F997" s="109"/>
      <c r="G997" s="109"/>
      <c r="H997" s="109"/>
      <c r="I997" s="109"/>
      <c r="J997" s="109"/>
      <c r="K997" s="109"/>
    </row>
    <row r="998" spans="2:11">
      <c r="B998" s="108"/>
      <c r="C998" s="108"/>
      <c r="D998" s="108"/>
      <c r="E998" s="109"/>
      <c r="F998" s="109"/>
      <c r="G998" s="109"/>
      <c r="H998" s="109"/>
      <c r="I998" s="109"/>
      <c r="J998" s="109"/>
      <c r="K998" s="109"/>
    </row>
    <row r="999" spans="2:11">
      <c r="B999" s="108"/>
      <c r="C999" s="108"/>
      <c r="D999" s="108"/>
      <c r="E999" s="109"/>
      <c r="F999" s="109"/>
      <c r="G999" s="109"/>
      <c r="H999" s="109"/>
      <c r="I999" s="109"/>
      <c r="J999" s="109"/>
      <c r="K999" s="109"/>
    </row>
    <row r="1000" spans="2:11">
      <c r="B1000" s="108"/>
      <c r="C1000" s="108"/>
      <c r="D1000" s="108"/>
      <c r="E1000" s="109"/>
      <c r="F1000" s="109"/>
      <c r="G1000" s="109"/>
      <c r="H1000" s="109"/>
      <c r="I1000" s="109"/>
      <c r="J1000" s="109"/>
      <c r="K1000" s="109"/>
    </row>
    <row r="1001" spans="2:11">
      <c r="B1001" s="108"/>
      <c r="C1001" s="108"/>
      <c r="D1001" s="108"/>
      <c r="E1001" s="109"/>
      <c r="F1001" s="109"/>
      <c r="G1001" s="109"/>
      <c r="H1001" s="109"/>
      <c r="I1001" s="109"/>
      <c r="J1001" s="109"/>
      <c r="K1001" s="109"/>
    </row>
    <row r="1002" spans="2:11">
      <c r="B1002" s="108"/>
      <c r="C1002" s="108"/>
      <c r="D1002" s="108"/>
      <c r="E1002" s="109"/>
      <c r="F1002" s="109"/>
      <c r="G1002" s="109"/>
      <c r="H1002" s="109"/>
      <c r="I1002" s="109"/>
      <c r="J1002" s="109"/>
      <c r="K1002" s="109"/>
    </row>
    <row r="1003" spans="2:11">
      <c r="B1003" s="108"/>
      <c r="C1003" s="108"/>
      <c r="D1003" s="108"/>
      <c r="E1003" s="109"/>
      <c r="F1003" s="109"/>
      <c r="G1003" s="109"/>
      <c r="H1003" s="109"/>
      <c r="I1003" s="109"/>
      <c r="J1003" s="109"/>
      <c r="K1003" s="109"/>
    </row>
    <row r="1004" spans="2:11">
      <c r="B1004" s="108"/>
      <c r="C1004" s="108"/>
      <c r="D1004" s="108"/>
      <c r="E1004" s="109"/>
      <c r="F1004" s="109"/>
      <c r="G1004" s="109"/>
      <c r="H1004" s="109"/>
      <c r="I1004" s="109"/>
      <c r="J1004" s="109"/>
      <c r="K1004" s="109"/>
    </row>
    <row r="1005" spans="2:11">
      <c r="B1005" s="108"/>
      <c r="C1005" s="108"/>
      <c r="D1005" s="108"/>
      <c r="E1005" s="109"/>
      <c r="F1005" s="109"/>
      <c r="G1005" s="109"/>
      <c r="H1005" s="109"/>
      <c r="I1005" s="109"/>
      <c r="J1005" s="109"/>
      <c r="K1005" s="109"/>
    </row>
    <row r="1006" spans="2:11">
      <c r="B1006" s="108"/>
      <c r="C1006" s="108"/>
      <c r="D1006" s="108"/>
      <c r="E1006" s="109"/>
      <c r="F1006" s="109"/>
      <c r="G1006" s="109"/>
      <c r="H1006" s="109"/>
      <c r="I1006" s="109"/>
      <c r="J1006" s="109"/>
      <c r="K1006" s="109"/>
    </row>
    <row r="1007" spans="2:11">
      <c r="B1007" s="108"/>
      <c r="C1007" s="108"/>
      <c r="D1007" s="108"/>
      <c r="E1007" s="109"/>
      <c r="F1007" s="109"/>
      <c r="G1007" s="109"/>
      <c r="H1007" s="109"/>
      <c r="I1007" s="109"/>
      <c r="J1007" s="109"/>
      <c r="K1007" s="109"/>
    </row>
    <row r="1008" spans="2:11">
      <c r="B1008" s="108"/>
      <c r="C1008" s="108"/>
      <c r="D1008" s="108"/>
      <c r="E1008" s="109"/>
      <c r="F1008" s="109"/>
      <c r="G1008" s="109"/>
      <c r="H1008" s="109"/>
      <c r="I1008" s="109"/>
      <c r="J1008" s="109"/>
      <c r="K1008" s="109"/>
    </row>
    <row r="1009" spans="2:11">
      <c r="B1009" s="108"/>
      <c r="C1009" s="108"/>
      <c r="D1009" s="108"/>
      <c r="E1009" s="109"/>
      <c r="F1009" s="109"/>
      <c r="G1009" s="109"/>
      <c r="H1009" s="109"/>
      <c r="I1009" s="109"/>
      <c r="J1009" s="109"/>
      <c r="K1009" s="109"/>
    </row>
    <row r="1010" spans="2:11">
      <c r="B1010" s="108"/>
      <c r="C1010" s="108"/>
      <c r="D1010" s="108"/>
      <c r="E1010" s="109"/>
      <c r="F1010" s="109"/>
      <c r="G1010" s="109"/>
      <c r="H1010" s="109"/>
      <c r="I1010" s="109"/>
      <c r="J1010" s="109"/>
      <c r="K1010" s="109"/>
    </row>
    <row r="1011" spans="2:11">
      <c r="B1011" s="108"/>
      <c r="C1011" s="108"/>
      <c r="D1011" s="108"/>
      <c r="E1011" s="109"/>
      <c r="F1011" s="109"/>
      <c r="G1011" s="109"/>
      <c r="H1011" s="109"/>
      <c r="I1011" s="109"/>
      <c r="J1011" s="109"/>
      <c r="K1011" s="109"/>
    </row>
    <row r="1012" spans="2:11">
      <c r="B1012" s="108"/>
      <c r="C1012" s="108"/>
      <c r="D1012" s="108"/>
      <c r="E1012" s="109"/>
      <c r="F1012" s="109"/>
      <c r="G1012" s="109"/>
      <c r="H1012" s="109"/>
      <c r="I1012" s="109"/>
      <c r="J1012" s="109"/>
      <c r="K1012" s="109"/>
    </row>
    <row r="1013" spans="2:11">
      <c r="B1013" s="108"/>
      <c r="C1013" s="108"/>
      <c r="D1013" s="108"/>
      <c r="E1013" s="109"/>
      <c r="F1013" s="109"/>
      <c r="G1013" s="109"/>
      <c r="H1013" s="109"/>
      <c r="I1013" s="109"/>
      <c r="J1013" s="109"/>
      <c r="K1013" s="109"/>
    </row>
    <row r="1014" spans="2:11">
      <c r="B1014" s="108"/>
      <c r="C1014" s="108"/>
      <c r="D1014" s="108"/>
      <c r="E1014" s="109"/>
      <c r="F1014" s="109"/>
      <c r="G1014" s="109"/>
      <c r="H1014" s="109"/>
      <c r="I1014" s="109"/>
      <c r="J1014" s="109"/>
      <c r="K1014" s="109"/>
    </row>
    <row r="1015" spans="2:11">
      <c r="B1015" s="108"/>
      <c r="C1015" s="108"/>
      <c r="D1015" s="108"/>
      <c r="E1015" s="109"/>
      <c r="F1015" s="109"/>
      <c r="G1015" s="109"/>
      <c r="H1015" s="109"/>
      <c r="I1015" s="109"/>
      <c r="J1015" s="109"/>
      <c r="K1015" s="109"/>
    </row>
    <row r="1016" spans="2:11">
      <c r="B1016" s="108"/>
      <c r="C1016" s="108"/>
      <c r="D1016" s="108"/>
      <c r="E1016" s="109"/>
      <c r="F1016" s="109"/>
      <c r="G1016" s="109"/>
      <c r="H1016" s="109"/>
      <c r="I1016" s="109"/>
      <c r="J1016" s="109"/>
      <c r="K1016" s="109"/>
    </row>
    <row r="1017" spans="2:11">
      <c r="B1017" s="108"/>
      <c r="C1017" s="108"/>
      <c r="D1017" s="108"/>
      <c r="E1017" s="109"/>
      <c r="F1017" s="109"/>
      <c r="G1017" s="109"/>
      <c r="H1017" s="109"/>
      <c r="I1017" s="109"/>
      <c r="J1017" s="109"/>
      <c r="K1017" s="109"/>
    </row>
    <row r="1018" spans="2:11">
      <c r="B1018" s="108"/>
      <c r="C1018" s="108"/>
      <c r="D1018" s="108"/>
      <c r="E1018" s="109"/>
      <c r="F1018" s="109"/>
      <c r="G1018" s="109"/>
      <c r="H1018" s="109"/>
      <c r="I1018" s="109"/>
      <c r="J1018" s="109"/>
      <c r="K1018" s="109"/>
    </row>
    <row r="1019" spans="2:11">
      <c r="B1019" s="108"/>
      <c r="C1019" s="108"/>
      <c r="D1019" s="108"/>
      <c r="E1019" s="109"/>
      <c r="F1019" s="109"/>
      <c r="G1019" s="109"/>
      <c r="H1019" s="109"/>
      <c r="I1019" s="109"/>
      <c r="J1019" s="109"/>
      <c r="K1019" s="109"/>
    </row>
    <row r="1020" spans="2:11">
      <c r="B1020" s="108"/>
      <c r="C1020" s="108"/>
      <c r="D1020" s="108"/>
      <c r="E1020" s="109"/>
      <c r="F1020" s="109"/>
      <c r="G1020" s="109"/>
      <c r="H1020" s="109"/>
      <c r="I1020" s="109"/>
      <c r="J1020" s="109"/>
      <c r="K1020" s="109"/>
    </row>
    <row r="1021" spans="2:11">
      <c r="B1021" s="108"/>
      <c r="C1021" s="108"/>
      <c r="D1021" s="108"/>
      <c r="E1021" s="109"/>
      <c r="F1021" s="109"/>
      <c r="G1021" s="109"/>
      <c r="H1021" s="109"/>
      <c r="I1021" s="109"/>
      <c r="J1021" s="109"/>
      <c r="K1021" s="109"/>
    </row>
    <row r="1022" spans="2:11">
      <c r="B1022" s="108"/>
      <c r="C1022" s="108"/>
      <c r="D1022" s="108"/>
      <c r="E1022" s="109"/>
      <c r="F1022" s="109"/>
      <c r="G1022" s="109"/>
      <c r="H1022" s="109"/>
      <c r="I1022" s="109"/>
      <c r="J1022" s="109"/>
      <c r="K1022" s="109"/>
    </row>
    <row r="1023" spans="2:11">
      <c r="B1023" s="108"/>
      <c r="C1023" s="108"/>
      <c r="D1023" s="108"/>
      <c r="E1023" s="109"/>
      <c r="F1023" s="109"/>
      <c r="G1023" s="109"/>
      <c r="H1023" s="109"/>
      <c r="I1023" s="109"/>
      <c r="J1023" s="109"/>
      <c r="K1023" s="109"/>
    </row>
    <row r="1024" spans="2:11">
      <c r="B1024" s="108"/>
      <c r="C1024" s="108"/>
      <c r="D1024" s="108"/>
      <c r="E1024" s="109"/>
      <c r="F1024" s="109"/>
      <c r="G1024" s="109"/>
      <c r="H1024" s="109"/>
      <c r="I1024" s="109"/>
      <c r="J1024" s="109"/>
      <c r="K1024" s="109"/>
    </row>
    <row r="1025" spans="2:11">
      <c r="B1025" s="108"/>
      <c r="C1025" s="108"/>
      <c r="D1025" s="108"/>
      <c r="E1025" s="109"/>
      <c r="F1025" s="109"/>
      <c r="G1025" s="109"/>
      <c r="H1025" s="109"/>
      <c r="I1025" s="109"/>
      <c r="J1025" s="109"/>
      <c r="K1025" s="109"/>
    </row>
    <row r="1026" spans="2:11">
      <c r="B1026" s="108"/>
      <c r="C1026" s="108"/>
      <c r="D1026" s="108"/>
      <c r="E1026" s="109"/>
      <c r="F1026" s="109"/>
      <c r="G1026" s="109"/>
      <c r="H1026" s="109"/>
      <c r="I1026" s="109"/>
      <c r="J1026" s="109"/>
      <c r="K1026" s="109"/>
    </row>
    <row r="1027" spans="2:11">
      <c r="B1027" s="108"/>
      <c r="C1027" s="108"/>
      <c r="D1027" s="108"/>
      <c r="E1027" s="109"/>
      <c r="F1027" s="109"/>
      <c r="G1027" s="109"/>
      <c r="H1027" s="109"/>
      <c r="I1027" s="109"/>
      <c r="J1027" s="109"/>
      <c r="K1027" s="109"/>
    </row>
    <row r="1028" spans="2:11">
      <c r="B1028" s="108"/>
      <c r="C1028" s="108"/>
      <c r="D1028" s="108"/>
      <c r="E1028" s="109"/>
      <c r="F1028" s="109"/>
      <c r="G1028" s="109"/>
      <c r="H1028" s="109"/>
      <c r="I1028" s="109"/>
      <c r="J1028" s="109"/>
      <c r="K1028" s="109"/>
    </row>
    <row r="1029" spans="2:11">
      <c r="B1029" s="108"/>
      <c r="C1029" s="108"/>
      <c r="D1029" s="108"/>
      <c r="E1029" s="109"/>
      <c r="F1029" s="109"/>
      <c r="G1029" s="109"/>
      <c r="H1029" s="109"/>
      <c r="I1029" s="109"/>
      <c r="J1029" s="109"/>
      <c r="K1029" s="109"/>
    </row>
    <row r="1030" spans="2:11">
      <c r="B1030" s="108"/>
      <c r="C1030" s="108"/>
      <c r="D1030" s="108"/>
      <c r="E1030" s="109"/>
      <c r="F1030" s="109"/>
      <c r="G1030" s="109"/>
      <c r="H1030" s="109"/>
      <c r="I1030" s="109"/>
      <c r="J1030" s="109"/>
      <c r="K1030" s="109"/>
    </row>
    <row r="1031" spans="2:11">
      <c r="B1031" s="108"/>
      <c r="C1031" s="108"/>
      <c r="D1031" s="108"/>
      <c r="E1031" s="109"/>
      <c r="F1031" s="109"/>
      <c r="G1031" s="109"/>
      <c r="H1031" s="109"/>
      <c r="I1031" s="109"/>
      <c r="J1031" s="109"/>
      <c r="K1031" s="109"/>
    </row>
    <row r="1032" spans="2:11">
      <c r="B1032" s="108"/>
      <c r="C1032" s="108"/>
      <c r="D1032" s="108"/>
      <c r="E1032" s="109"/>
      <c r="F1032" s="109"/>
      <c r="G1032" s="109"/>
      <c r="H1032" s="109"/>
      <c r="I1032" s="109"/>
      <c r="J1032" s="109"/>
      <c r="K1032" s="109"/>
    </row>
    <row r="1033" spans="2:11">
      <c r="B1033" s="108"/>
      <c r="C1033" s="108"/>
      <c r="D1033" s="108"/>
      <c r="E1033" s="109"/>
      <c r="F1033" s="109"/>
      <c r="G1033" s="109"/>
      <c r="H1033" s="109"/>
      <c r="I1033" s="109"/>
      <c r="J1033" s="109"/>
      <c r="K1033" s="109"/>
    </row>
    <row r="1034" spans="2:11">
      <c r="B1034" s="108"/>
      <c r="C1034" s="108"/>
      <c r="D1034" s="108"/>
      <c r="E1034" s="109"/>
      <c r="F1034" s="109"/>
      <c r="G1034" s="109"/>
      <c r="H1034" s="109"/>
      <c r="I1034" s="109"/>
      <c r="J1034" s="109"/>
      <c r="K1034" s="109"/>
    </row>
    <row r="1035" spans="2:11">
      <c r="B1035" s="108"/>
      <c r="C1035" s="108"/>
      <c r="D1035" s="108"/>
      <c r="E1035" s="109"/>
      <c r="F1035" s="109"/>
      <c r="G1035" s="109"/>
      <c r="H1035" s="109"/>
      <c r="I1035" s="109"/>
      <c r="J1035" s="109"/>
      <c r="K1035" s="109"/>
    </row>
    <row r="1036" spans="2:11">
      <c r="B1036" s="108"/>
      <c r="C1036" s="108"/>
      <c r="D1036" s="108"/>
      <c r="E1036" s="109"/>
      <c r="F1036" s="109"/>
      <c r="G1036" s="109"/>
      <c r="H1036" s="109"/>
      <c r="I1036" s="109"/>
      <c r="J1036" s="109"/>
      <c r="K1036" s="109"/>
    </row>
    <row r="1037" spans="2:11">
      <c r="B1037" s="108"/>
      <c r="C1037" s="108"/>
      <c r="D1037" s="108"/>
      <c r="E1037" s="109"/>
      <c r="F1037" s="109"/>
      <c r="G1037" s="109"/>
      <c r="H1037" s="109"/>
      <c r="I1037" s="109"/>
      <c r="J1037" s="109"/>
      <c r="K1037" s="109"/>
    </row>
    <row r="1038" spans="2:11">
      <c r="B1038" s="108"/>
      <c r="C1038" s="108"/>
      <c r="D1038" s="108"/>
      <c r="E1038" s="109"/>
      <c r="F1038" s="109"/>
      <c r="G1038" s="109"/>
      <c r="H1038" s="109"/>
      <c r="I1038" s="109"/>
      <c r="J1038" s="109"/>
      <c r="K1038" s="109"/>
    </row>
    <row r="1039" spans="2:11">
      <c r="B1039" s="108"/>
      <c r="C1039" s="108"/>
      <c r="D1039" s="108"/>
      <c r="E1039" s="109"/>
      <c r="F1039" s="109"/>
      <c r="G1039" s="109"/>
      <c r="H1039" s="109"/>
      <c r="I1039" s="109"/>
      <c r="J1039" s="109"/>
      <c r="K1039" s="109"/>
    </row>
    <row r="1040" spans="2:11">
      <c r="B1040" s="108"/>
      <c r="C1040" s="108"/>
      <c r="D1040" s="108"/>
      <c r="E1040" s="109"/>
      <c r="F1040" s="109"/>
      <c r="G1040" s="109"/>
      <c r="H1040" s="109"/>
      <c r="I1040" s="109"/>
      <c r="J1040" s="109"/>
      <c r="K1040" s="109"/>
    </row>
    <row r="1041" spans="2:11">
      <c r="B1041" s="108"/>
      <c r="C1041" s="108"/>
      <c r="D1041" s="108"/>
      <c r="E1041" s="109"/>
      <c r="F1041" s="109"/>
      <c r="G1041" s="109"/>
      <c r="H1041" s="109"/>
      <c r="I1041" s="109"/>
      <c r="J1041" s="109"/>
      <c r="K1041" s="109"/>
    </row>
    <row r="1042" spans="2:11">
      <c r="B1042" s="108"/>
      <c r="C1042" s="108"/>
      <c r="D1042" s="108"/>
      <c r="E1042" s="109"/>
      <c r="F1042" s="109"/>
      <c r="G1042" s="109"/>
      <c r="H1042" s="109"/>
      <c r="I1042" s="109"/>
      <c r="J1042" s="109"/>
      <c r="K1042" s="109"/>
    </row>
    <row r="1043" spans="2:11">
      <c r="B1043" s="108"/>
      <c r="C1043" s="108"/>
      <c r="D1043" s="108"/>
      <c r="E1043" s="109"/>
      <c r="F1043" s="109"/>
      <c r="G1043" s="109"/>
      <c r="H1043" s="109"/>
      <c r="I1043" s="109"/>
      <c r="J1043" s="109"/>
      <c r="K1043" s="109"/>
    </row>
    <row r="1044" spans="2:11">
      <c r="B1044" s="108"/>
      <c r="C1044" s="108"/>
      <c r="D1044" s="108"/>
      <c r="E1044" s="109"/>
      <c r="F1044" s="109"/>
      <c r="G1044" s="109"/>
      <c r="H1044" s="109"/>
      <c r="I1044" s="109"/>
      <c r="J1044" s="109"/>
      <c r="K1044" s="109"/>
    </row>
    <row r="1045" spans="2:11">
      <c r="B1045" s="108"/>
      <c r="C1045" s="108"/>
      <c r="D1045" s="108"/>
      <c r="E1045" s="109"/>
      <c r="F1045" s="109"/>
      <c r="G1045" s="109"/>
      <c r="H1045" s="109"/>
      <c r="I1045" s="109"/>
      <c r="J1045" s="109"/>
      <c r="K1045" s="109"/>
    </row>
    <row r="1046" spans="2:11">
      <c r="B1046" s="108"/>
      <c r="C1046" s="108"/>
      <c r="D1046" s="108"/>
      <c r="E1046" s="109"/>
      <c r="F1046" s="109"/>
      <c r="G1046" s="109"/>
      <c r="H1046" s="109"/>
      <c r="I1046" s="109"/>
      <c r="J1046" s="109"/>
      <c r="K1046" s="109"/>
    </row>
    <row r="1047" spans="2:11">
      <c r="B1047" s="108"/>
      <c r="C1047" s="108"/>
      <c r="D1047" s="108"/>
      <c r="E1047" s="109"/>
      <c r="F1047" s="109"/>
      <c r="G1047" s="109"/>
      <c r="H1047" s="109"/>
      <c r="I1047" s="109"/>
      <c r="J1047" s="109"/>
      <c r="K1047" s="109"/>
    </row>
    <row r="1048" spans="2:11">
      <c r="B1048" s="108"/>
      <c r="C1048" s="108"/>
      <c r="D1048" s="108"/>
      <c r="E1048" s="109"/>
      <c r="F1048" s="109"/>
      <c r="G1048" s="109"/>
      <c r="H1048" s="109"/>
      <c r="I1048" s="109"/>
      <c r="J1048" s="109"/>
      <c r="K1048" s="109"/>
    </row>
    <row r="1049" spans="2:11">
      <c r="B1049" s="108"/>
      <c r="C1049" s="108"/>
      <c r="D1049" s="108"/>
      <c r="E1049" s="109"/>
      <c r="F1049" s="109"/>
      <c r="G1049" s="109"/>
      <c r="H1049" s="109"/>
      <c r="I1049" s="109"/>
      <c r="J1049" s="109"/>
      <c r="K1049" s="109"/>
    </row>
    <row r="1050" spans="2:11">
      <c r="B1050" s="108"/>
      <c r="C1050" s="108"/>
      <c r="D1050" s="108"/>
      <c r="E1050" s="109"/>
      <c r="F1050" s="109"/>
      <c r="G1050" s="109"/>
      <c r="H1050" s="109"/>
      <c r="I1050" s="109"/>
      <c r="J1050" s="109"/>
      <c r="K1050" s="109"/>
    </row>
    <row r="1051" spans="2:11">
      <c r="B1051" s="108"/>
      <c r="C1051" s="108"/>
      <c r="D1051" s="108"/>
      <c r="E1051" s="109"/>
      <c r="F1051" s="109"/>
      <c r="G1051" s="109"/>
      <c r="H1051" s="109"/>
      <c r="I1051" s="109"/>
      <c r="J1051" s="109"/>
      <c r="K1051" s="109"/>
    </row>
    <row r="1052" spans="2:11">
      <c r="B1052" s="108"/>
      <c r="C1052" s="108"/>
      <c r="D1052" s="108"/>
      <c r="E1052" s="109"/>
      <c r="F1052" s="109"/>
      <c r="G1052" s="109"/>
      <c r="H1052" s="109"/>
      <c r="I1052" s="109"/>
      <c r="J1052" s="109"/>
      <c r="K1052" s="109"/>
    </row>
    <row r="1053" spans="2:11">
      <c r="B1053" s="108"/>
      <c r="C1053" s="108"/>
      <c r="D1053" s="108"/>
      <c r="E1053" s="109"/>
      <c r="F1053" s="109"/>
      <c r="G1053" s="109"/>
      <c r="H1053" s="109"/>
      <c r="I1053" s="109"/>
      <c r="J1053" s="109"/>
      <c r="K1053" s="109"/>
    </row>
    <row r="1054" spans="2:11">
      <c r="B1054" s="108"/>
      <c r="C1054" s="108"/>
      <c r="D1054" s="108"/>
      <c r="E1054" s="109"/>
      <c r="F1054" s="109"/>
      <c r="G1054" s="109"/>
      <c r="H1054" s="109"/>
      <c r="I1054" s="109"/>
      <c r="J1054" s="109"/>
      <c r="K1054" s="109"/>
    </row>
    <row r="1055" spans="2:11">
      <c r="B1055" s="108"/>
      <c r="C1055" s="108"/>
      <c r="D1055" s="108"/>
      <c r="E1055" s="109"/>
      <c r="F1055" s="109"/>
      <c r="G1055" s="109"/>
      <c r="H1055" s="109"/>
      <c r="I1055" s="109"/>
      <c r="J1055" s="109"/>
      <c r="K1055" s="109"/>
    </row>
    <row r="1056" spans="2:11">
      <c r="B1056" s="108"/>
      <c r="C1056" s="108"/>
      <c r="D1056" s="108"/>
      <c r="E1056" s="109"/>
      <c r="F1056" s="109"/>
      <c r="G1056" s="109"/>
      <c r="H1056" s="109"/>
      <c r="I1056" s="109"/>
      <c r="J1056" s="109"/>
      <c r="K1056" s="109"/>
    </row>
    <row r="1057" spans="2:11">
      <c r="B1057" s="108"/>
      <c r="C1057" s="108"/>
      <c r="D1057" s="108"/>
      <c r="E1057" s="109"/>
      <c r="F1057" s="109"/>
      <c r="G1057" s="109"/>
      <c r="H1057" s="109"/>
      <c r="I1057" s="109"/>
      <c r="J1057" s="109"/>
      <c r="K1057" s="109"/>
    </row>
    <row r="1058" spans="2:11">
      <c r="B1058" s="108"/>
      <c r="C1058" s="108"/>
      <c r="D1058" s="108"/>
      <c r="E1058" s="109"/>
      <c r="F1058" s="109"/>
      <c r="G1058" s="109"/>
      <c r="H1058" s="109"/>
      <c r="I1058" s="109"/>
      <c r="J1058" s="109"/>
      <c r="K1058" s="109"/>
    </row>
    <row r="1059" spans="2:11">
      <c r="B1059" s="108"/>
      <c r="C1059" s="108"/>
      <c r="D1059" s="108"/>
      <c r="E1059" s="109"/>
      <c r="F1059" s="109"/>
      <c r="G1059" s="109"/>
      <c r="H1059" s="109"/>
      <c r="I1059" s="109"/>
      <c r="J1059" s="109"/>
      <c r="K1059" s="109"/>
    </row>
    <row r="1060" spans="2:11">
      <c r="B1060" s="108"/>
      <c r="C1060" s="108"/>
      <c r="D1060" s="108"/>
      <c r="E1060" s="109"/>
      <c r="F1060" s="109"/>
      <c r="G1060" s="109"/>
      <c r="H1060" s="109"/>
      <c r="I1060" s="109"/>
      <c r="J1060" s="109"/>
      <c r="K1060" s="109"/>
    </row>
    <row r="1061" spans="2:11">
      <c r="B1061" s="108"/>
      <c r="C1061" s="108"/>
      <c r="D1061" s="108"/>
      <c r="E1061" s="109"/>
      <c r="F1061" s="109"/>
      <c r="G1061" s="109"/>
      <c r="H1061" s="109"/>
      <c r="I1061" s="109"/>
      <c r="J1061" s="109"/>
      <c r="K1061" s="109"/>
    </row>
    <row r="1062" spans="2:11">
      <c r="B1062" s="108"/>
      <c r="C1062" s="108"/>
      <c r="D1062" s="108"/>
      <c r="E1062" s="109"/>
      <c r="F1062" s="109"/>
      <c r="G1062" s="109"/>
      <c r="H1062" s="109"/>
      <c r="I1062" s="109"/>
      <c r="J1062" s="109"/>
      <c r="K1062" s="109"/>
    </row>
    <row r="1063" spans="2:11">
      <c r="B1063" s="108"/>
      <c r="C1063" s="108"/>
      <c r="D1063" s="108"/>
      <c r="E1063" s="109"/>
      <c r="F1063" s="109"/>
      <c r="G1063" s="109"/>
      <c r="H1063" s="109"/>
      <c r="I1063" s="109"/>
      <c r="J1063" s="109"/>
      <c r="K1063" s="109"/>
    </row>
    <row r="1064" spans="2:11">
      <c r="B1064" s="108"/>
      <c r="C1064" s="108"/>
      <c r="D1064" s="108"/>
      <c r="E1064" s="109"/>
      <c r="F1064" s="109"/>
      <c r="G1064" s="109"/>
      <c r="H1064" s="109"/>
      <c r="I1064" s="109"/>
      <c r="J1064" s="109"/>
      <c r="K1064" s="109"/>
    </row>
    <row r="1065" spans="2:11">
      <c r="B1065" s="108"/>
      <c r="C1065" s="108"/>
      <c r="D1065" s="108"/>
      <c r="E1065" s="109"/>
      <c r="F1065" s="109"/>
      <c r="G1065" s="109"/>
      <c r="H1065" s="109"/>
      <c r="I1065" s="109"/>
      <c r="J1065" s="109"/>
      <c r="K1065" s="109"/>
    </row>
    <row r="1066" spans="2:11">
      <c r="B1066" s="108"/>
      <c r="C1066" s="108"/>
      <c r="D1066" s="108"/>
      <c r="E1066" s="109"/>
      <c r="F1066" s="109"/>
      <c r="G1066" s="109"/>
      <c r="H1066" s="109"/>
      <c r="I1066" s="109"/>
      <c r="J1066" s="109"/>
      <c r="K1066" s="109"/>
    </row>
    <row r="1067" spans="2:11">
      <c r="B1067" s="108"/>
      <c r="C1067" s="108"/>
      <c r="D1067" s="108"/>
      <c r="E1067" s="109"/>
      <c r="F1067" s="109"/>
      <c r="G1067" s="109"/>
      <c r="H1067" s="109"/>
      <c r="I1067" s="109"/>
      <c r="J1067" s="109"/>
      <c r="K1067" s="109"/>
    </row>
    <row r="1068" spans="2:11">
      <c r="B1068" s="108"/>
      <c r="C1068" s="108"/>
      <c r="D1068" s="108"/>
      <c r="E1068" s="109"/>
      <c r="F1068" s="109"/>
      <c r="G1068" s="109"/>
      <c r="H1068" s="109"/>
      <c r="I1068" s="109"/>
      <c r="J1068" s="109"/>
      <c r="K1068" s="109"/>
    </row>
    <row r="1069" spans="2:11">
      <c r="B1069" s="108"/>
      <c r="C1069" s="108"/>
      <c r="D1069" s="108"/>
      <c r="E1069" s="109"/>
      <c r="F1069" s="109"/>
      <c r="G1069" s="109"/>
      <c r="H1069" s="109"/>
      <c r="I1069" s="109"/>
      <c r="J1069" s="109"/>
      <c r="K1069" s="109"/>
    </row>
    <row r="1070" spans="2:11">
      <c r="B1070" s="108"/>
      <c r="C1070" s="108"/>
      <c r="D1070" s="108"/>
      <c r="E1070" s="109"/>
      <c r="F1070" s="109"/>
      <c r="G1070" s="109"/>
      <c r="H1070" s="109"/>
      <c r="I1070" s="109"/>
      <c r="J1070" s="109"/>
      <c r="K1070" s="109"/>
    </row>
    <row r="1071" spans="2:11">
      <c r="B1071" s="108"/>
      <c r="C1071" s="108"/>
      <c r="D1071" s="108"/>
      <c r="E1071" s="109"/>
      <c r="F1071" s="109"/>
      <c r="G1071" s="109"/>
      <c r="H1071" s="109"/>
      <c r="I1071" s="109"/>
      <c r="J1071" s="109"/>
      <c r="K1071" s="109"/>
    </row>
    <row r="1072" spans="2:11">
      <c r="B1072" s="108"/>
      <c r="C1072" s="108"/>
      <c r="D1072" s="108"/>
      <c r="E1072" s="109"/>
      <c r="F1072" s="109"/>
      <c r="G1072" s="109"/>
      <c r="H1072" s="109"/>
      <c r="I1072" s="109"/>
      <c r="J1072" s="109"/>
      <c r="K1072" s="109"/>
    </row>
    <row r="1073" spans="2:11">
      <c r="B1073" s="108"/>
      <c r="C1073" s="108"/>
      <c r="D1073" s="108"/>
      <c r="E1073" s="109"/>
      <c r="F1073" s="109"/>
      <c r="G1073" s="109"/>
      <c r="H1073" s="109"/>
      <c r="I1073" s="109"/>
      <c r="J1073" s="109"/>
      <c r="K1073" s="109"/>
    </row>
    <row r="1074" spans="2:11">
      <c r="B1074" s="108"/>
      <c r="C1074" s="108"/>
      <c r="D1074" s="108"/>
      <c r="E1074" s="109"/>
      <c r="F1074" s="109"/>
      <c r="G1074" s="109"/>
      <c r="H1074" s="109"/>
      <c r="I1074" s="109"/>
      <c r="J1074" s="109"/>
      <c r="K1074" s="109"/>
    </row>
    <row r="1075" spans="2:11">
      <c r="B1075" s="108"/>
      <c r="C1075" s="108"/>
      <c r="D1075" s="108"/>
      <c r="E1075" s="109"/>
      <c r="F1075" s="109"/>
      <c r="G1075" s="109"/>
      <c r="H1075" s="109"/>
      <c r="I1075" s="109"/>
      <c r="J1075" s="109"/>
      <c r="K1075" s="109"/>
    </row>
    <row r="1076" spans="2:11">
      <c r="B1076" s="108"/>
      <c r="C1076" s="108"/>
      <c r="D1076" s="108"/>
      <c r="E1076" s="109"/>
      <c r="F1076" s="109"/>
      <c r="G1076" s="109"/>
      <c r="H1076" s="109"/>
      <c r="I1076" s="109"/>
      <c r="J1076" s="109"/>
      <c r="K1076" s="109"/>
    </row>
    <row r="1077" spans="2:11">
      <c r="B1077" s="108"/>
      <c r="C1077" s="108"/>
      <c r="D1077" s="108"/>
      <c r="E1077" s="109"/>
      <c r="F1077" s="109"/>
      <c r="G1077" s="109"/>
      <c r="H1077" s="109"/>
      <c r="I1077" s="109"/>
      <c r="J1077" s="109"/>
      <c r="K1077" s="109"/>
    </row>
    <row r="1078" spans="2:11">
      <c r="B1078" s="108"/>
      <c r="C1078" s="108"/>
      <c r="D1078" s="108"/>
      <c r="E1078" s="109"/>
      <c r="F1078" s="109"/>
      <c r="G1078" s="109"/>
      <c r="H1078" s="109"/>
      <c r="I1078" s="109"/>
      <c r="J1078" s="109"/>
      <c r="K1078" s="109"/>
    </row>
    <row r="1079" spans="2:11">
      <c r="B1079" s="108"/>
      <c r="C1079" s="108"/>
      <c r="D1079" s="108"/>
      <c r="E1079" s="109"/>
      <c r="F1079" s="109"/>
      <c r="G1079" s="109"/>
      <c r="H1079" s="109"/>
      <c r="I1079" s="109"/>
      <c r="J1079" s="109"/>
      <c r="K1079" s="109"/>
    </row>
    <row r="1080" spans="2:11">
      <c r="B1080" s="108"/>
      <c r="C1080" s="108"/>
      <c r="D1080" s="108"/>
      <c r="E1080" s="109"/>
      <c r="F1080" s="109"/>
      <c r="G1080" s="109"/>
      <c r="H1080" s="109"/>
      <c r="I1080" s="109"/>
      <c r="J1080" s="109"/>
      <c r="K1080" s="109"/>
    </row>
    <row r="1081" spans="2:11">
      <c r="B1081" s="108"/>
      <c r="C1081" s="108"/>
      <c r="D1081" s="108"/>
      <c r="E1081" s="109"/>
      <c r="F1081" s="109"/>
      <c r="G1081" s="109"/>
      <c r="H1081" s="109"/>
      <c r="I1081" s="109"/>
      <c r="J1081" s="109"/>
      <c r="K1081" s="109"/>
    </row>
    <row r="1082" spans="2:11">
      <c r="B1082" s="108"/>
      <c r="C1082" s="108"/>
      <c r="D1082" s="108"/>
      <c r="E1082" s="109"/>
      <c r="F1082" s="109"/>
      <c r="G1082" s="109"/>
      <c r="H1082" s="109"/>
      <c r="I1082" s="109"/>
      <c r="J1082" s="109"/>
      <c r="K1082" s="109"/>
    </row>
    <row r="1083" spans="2:11">
      <c r="B1083" s="108"/>
      <c r="C1083" s="108"/>
      <c r="D1083" s="108"/>
      <c r="E1083" s="109"/>
      <c r="F1083" s="109"/>
      <c r="G1083" s="109"/>
      <c r="H1083" s="109"/>
      <c r="I1083" s="109"/>
      <c r="J1083" s="109"/>
      <c r="K1083" s="109"/>
    </row>
    <row r="1084" spans="2:11">
      <c r="B1084" s="108"/>
      <c r="C1084" s="108"/>
      <c r="D1084" s="108"/>
      <c r="E1084" s="109"/>
      <c r="F1084" s="109"/>
      <c r="G1084" s="109"/>
      <c r="H1084" s="109"/>
      <c r="I1084" s="109"/>
      <c r="J1084" s="109"/>
      <c r="K1084" s="109"/>
    </row>
    <row r="1085" spans="2:11">
      <c r="B1085" s="108"/>
      <c r="C1085" s="108"/>
      <c r="D1085" s="108"/>
      <c r="E1085" s="109"/>
      <c r="F1085" s="109"/>
      <c r="G1085" s="109"/>
      <c r="H1085" s="109"/>
      <c r="I1085" s="109"/>
      <c r="J1085" s="109"/>
      <c r="K1085" s="109"/>
    </row>
    <row r="1086" spans="2:11">
      <c r="B1086" s="108"/>
      <c r="C1086" s="108"/>
      <c r="D1086" s="108"/>
      <c r="E1086" s="109"/>
      <c r="F1086" s="109"/>
      <c r="G1086" s="109"/>
      <c r="H1086" s="109"/>
      <c r="I1086" s="109"/>
      <c r="J1086" s="109"/>
      <c r="K1086" s="109"/>
    </row>
    <row r="1087" spans="2:11">
      <c r="B1087" s="108"/>
      <c r="C1087" s="108"/>
      <c r="D1087" s="108"/>
      <c r="E1087" s="109"/>
      <c r="F1087" s="109"/>
      <c r="G1087" s="109"/>
      <c r="H1087" s="109"/>
      <c r="I1087" s="109"/>
      <c r="J1087" s="109"/>
      <c r="K1087" s="109"/>
    </row>
    <row r="1088" spans="2:11">
      <c r="B1088" s="108"/>
      <c r="C1088" s="108"/>
      <c r="D1088" s="108"/>
      <c r="E1088" s="109"/>
      <c r="F1088" s="109"/>
      <c r="G1088" s="109"/>
      <c r="H1088" s="109"/>
      <c r="I1088" s="109"/>
      <c r="J1088" s="109"/>
      <c r="K1088" s="109"/>
    </row>
    <row r="1089" spans="2:11">
      <c r="B1089" s="108"/>
      <c r="C1089" s="108"/>
      <c r="D1089" s="108"/>
      <c r="E1089" s="109"/>
      <c r="F1089" s="109"/>
      <c r="G1089" s="109"/>
      <c r="H1089" s="109"/>
      <c r="I1089" s="109"/>
      <c r="J1089" s="109"/>
      <c r="K1089" s="109"/>
    </row>
    <row r="1090" spans="2:11">
      <c r="B1090" s="108"/>
      <c r="C1090" s="108"/>
      <c r="D1090" s="108"/>
      <c r="E1090" s="109"/>
      <c r="F1090" s="109"/>
      <c r="G1090" s="109"/>
      <c r="H1090" s="109"/>
      <c r="I1090" s="109"/>
      <c r="J1090" s="109"/>
      <c r="K1090" s="109"/>
    </row>
    <row r="1091" spans="2:11">
      <c r="B1091" s="108"/>
      <c r="C1091" s="108"/>
      <c r="D1091" s="108"/>
      <c r="E1091" s="109"/>
      <c r="F1091" s="109"/>
      <c r="G1091" s="109"/>
      <c r="H1091" s="109"/>
      <c r="I1091" s="109"/>
      <c r="J1091" s="109"/>
      <c r="K1091" s="109"/>
    </row>
    <row r="1092" spans="2:11">
      <c r="B1092" s="108"/>
      <c r="C1092" s="108"/>
      <c r="D1092" s="108"/>
      <c r="E1092" s="109"/>
      <c r="F1092" s="109"/>
      <c r="G1092" s="109"/>
      <c r="H1092" s="109"/>
      <c r="I1092" s="109"/>
      <c r="J1092" s="109"/>
      <c r="K1092" s="109"/>
    </row>
    <row r="1093" spans="2:11">
      <c r="B1093" s="108"/>
      <c r="C1093" s="108"/>
      <c r="D1093" s="108"/>
      <c r="E1093" s="109"/>
      <c r="F1093" s="109"/>
      <c r="G1093" s="109"/>
      <c r="H1093" s="109"/>
      <c r="I1093" s="109"/>
      <c r="J1093" s="109"/>
      <c r="K1093" s="109"/>
    </row>
    <row r="1094" spans="2:11">
      <c r="B1094" s="108"/>
      <c r="C1094" s="108"/>
      <c r="D1094" s="108"/>
      <c r="E1094" s="109"/>
      <c r="F1094" s="109"/>
      <c r="G1094" s="109"/>
      <c r="H1094" s="109"/>
      <c r="I1094" s="109"/>
      <c r="J1094" s="109"/>
      <c r="K1094" s="109"/>
    </row>
    <row r="1095" spans="2:11">
      <c r="B1095" s="108"/>
      <c r="C1095" s="108"/>
      <c r="D1095" s="108"/>
      <c r="E1095" s="109"/>
      <c r="F1095" s="109"/>
      <c r="G1095" s="109"/>
      <c r="H1095" s="109"/>
      <c r="I1095" s="109"/>
      <c r="J1095" s="109"/>
      <c r="K1095" s="109"/>
    </row>
    <row r="1096" spans="2:11">
      <c r="B1096" s="108"/>
      <c r="C1096" s="108"/>
      <c r="D1096" s="108"/>
      <c r="E1096" s="109"/>
      <c r="F1096" s="109"/>
      <c r="G1096" s="109"/>
      <c r="H1096" s="109"/>
      <c r="I1096" s="109"/>
      <c r="J1096" s="109"/>
      <c r="K1096" s="109"/>
    </row>
    <row r="1097" spans="2:11">
      <c r="B1097" s="108"/>
      <c r="C1097" s="108"/>
      <c r="D1097" s="108"/>
      <c r="E1097" s="109"/>
      <c r="F1097" s="109"/>
      <c r="G1097" s="109"/>
      <c r="H1097" s="109"/>
      <c r="I1097" s="109"/>
      <c r="J1097" s="109"/>
      <c r="K1097" s="109"/>
    </row>
    <row r="1098" spans="2:11">
      <c r="B1098" s="108"/>
      <c r="C1098" s="108"/>
      <c r="D1098" s="108"/>
      <c r="E1098" s="109"/>
      <c r="F1098" s="109"/>
      <c r="G1098" s="109"/>
      <c r="H1098" s="109"/>
      <c r="I1098" s="109"/>
      <c r="J1098" s="109"/>
      <c r="K1098" s="109"/>
    </row>
    <row r="1099" spans="2:11">
      <c r="B1099" s="108"/>
      <c r="C1099" s="108"/>
      <c r="D1099" s="108"/>
      <c r="E1099" s="109"/>
      <c r="F1099" s="109"/>
      <c r="G1099" s="109"/>
      <c r="H1099" s="109"/>
      <c r="I1099" s="109"/>
      <c r="J1099" s="109"/>
      <c r="K1099" s="109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135</v>
      </c>
      <c r="C1" s="67" t="s" vm="1">
        <v>209</v>
      </c>
    </row>
    <row r="2" spans="2:17">
      <c r="B2" s="46" t="s">
        <v>134</v>
      </c>
      <c r="C2" s="67" t="s">
        <v>210</v>
      </c>
    </row>
    <row r="3" spans="2:17">
      <c r="B3" s="46" t="s">
        <v>136</v>
      </c>
      <c r="C3" s="67" t="s">
        <v>211</v>
      </c>
    </row>
    <row r="4" spans="2:17">
      <c r="B4" s="46" t="s">
        <v>137</v>
      </c>
      <c r="C4" s="67">
        <v>2144</v>
      </c>
    </row>
    <row r="6" spans="2:17" ht="26.25" customHeight="1">
      <c r="B6" s="145" t="s">
        <v>161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7"/>
    </row>
    <row r="7" spans="2:17" ht="26.25" customHeight="1">
      <c r="B7" s="145" t="s">
        <v>95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7"/>
    </row>
    <row r="8" spans="2:17" s="3" customFormat="1" ht="47.25">
      <c r="B8" s="21" t="s">
        <v>109</v>
      </c>
      <c r="C8" s="29" t="s">
        <v>43</v>
      </c>
      <c r="D8" s="29" t="s">
        <v>47</v>
      </c>
      <c r="E8" s="29" t="s">
        <v>14</v>
      </c>
      <c r="F8" s="29" t="s">
        <v>62</v>
      </c>
      <c r="G8" s="29" t="s">
        <v>97</v>
      </c>
      <c r="H8" s="29" t="s">
        <v>17</v>
      </c>
      <c r="I8" s="29" t="s">
        <v>96</v>
      </c>
      <c r="J8" s="29" t="s">
        <v>16</v>
      </c>
      <c r="K8" s="29" t="s">
        <v>18</v>
      </c>
      <c r="L8" s="29" t="s">
        <v>187</v>
      </c>
      <c r="M8" s="29" t="s">
        <v>186</v>
      </c>
      <c r="N8" s="29" t="s">
        <v>104</v>
      </c>
      <c r="O8" s="29" t="s">
        <v>54</v>
      </c>
      <c r="P8" s="29" t="s">
        <v>138</v>
      </c>
      <c r="Q8" s="30" t="s">
        <v>140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194</v>
      </c>
      <c r="M9" s="15"/>
      <c r="N9" s="15" t="s">
        <v>190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106</v>
      </c>
    </row>
    <row r="11" spans="2:17" s="4" customFormat="1" ht="18" customHeight="1">
      <c r="B11" s="113" t="s">
        <v>1547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14">
        <v>0</v>
      </c>
      <c r="O11" s="87"/>
      <c r="P11" s="115">
        <v>0</v>
      </c>
      <c r="Q11" s="115">
        <v>0</v>
      </c>
    </row>
    <row r="12" spans="2:17" ht="18" customHeight="1">
      <c r="B12" s="116" t="s">
        <v>202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17">
      <c r="B13" s="116" t="s">
        <v>105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17">
      <c r="B14" s="116" t="s">
        <v>185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17">
      <c r="B15" s="116" t="s">
        <v>193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17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108"/>
      <c r="C111" s="108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</row>
    <row r="112" spans="2:17">
      <c r="B112" s="108"/>
      <c r="C112" s="108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</row>
    <row r="113" spans="2:17">
      <c r="B113" s="108"/>
      <c r="C113" s="108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</row>
    <row r="114" spans="2:17">
      <c r="B114" s="108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</row>
    <row r="115" spans="2:17">
      <c r="B115" s="108"/>
      <c r="C115" s="108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</row>
    <row r="116" spans="2:17">
      <c r="B116" s="108"/>
      <c r="C116" s="108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</row>
    <row r="117" spans="2:17">
      <c r="B117" s="108"/>
      <c r="C117" s="108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</row>
    <row r="118" spans="2:17">
      <c r="B118" s="108"/>
      <c r="C118" s="108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</row>
    <row r="119" spans="2:17">
      <c r="B119" s="108"/>
      <c r="C119" s="108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</row>
    <row r="120" spans="2:17">
      <c r="B120" s="108"/>
      <c r="C120" s="108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</row>
    <row r="121" spans="2:17">
      <c r="B121" s="108"/>
      <c r="C121" s="108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</row>
    <row r="122" spans="2:17">
      <c r="B122" s="108"/>
      <c r="C122" s="108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</row>
    <row r="123" spans="2:17">
      <c r="B123" s="108"/>
      <c r="C123" s="108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</row>
    <row r="124" spans="2:17">
      <c r="B124" s="108"/>
      <c r="C124" s="108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</row>
    <row r="125" spans="2:17">
      <c r="B125" s="108"/>
      <c r="C125" s="108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</row>
    <row r="126" spans="2:17">
      <c r="B126" s="108"/>
      <c r="C126" s="108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</row>
    <row r="127" spans="2:17">
      <c r="B127" s="108"/>
      <c r="C127" s="108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</row>
    <row r="128" spans="2:17">
      <c r="B128" s="108"/>
      <c r="C128" s="108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</row>
    <row r="129" spans="2:17">
      <c r="B129" s="108"/>
      <c r="C129" s="108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</row>
    <row r="130" spans="2:17">
      <c r="B130" s="108"/>
      <c r="C130" s="108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</row>
    <row r="131" spans="2:17">
      <c r="B131" s="108"/>
      <c r="C131" s="108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</row>
    <row r="132" spans="2:17">
      <c r="B132" s="108"/>
      <c r="C132" s="108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</row>
    <row r="133" spans="2:17">
      <c r="B133" s="108"/>
      <c r="C133" s="108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</row>
    <row r="134" spans="2:17">
      <c r="B134" s="108"/>
      <c r="C134" s="108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</row>
    <row r="135" spans="2:17">
      <c r="B135" s="108"/>
      <c r="C135" s="108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</row>
    <row r="136" spans="2:17">
      <c r="B136" s="108"/>
      <c r="C136" s="108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</row>
    <row r="137" spans="2:17">
      <c r="B137" s="108"/>
      <c r="C137" s="108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</row>
    <row r="138" spans="2:17">
      <c r="B138" s="108"/>
      <c r="C138" s="108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</row>
    <row r="139" spans="2:17">
      <c r="B139" s="108"/>
      <c r="C139" s="108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</row>
    <row r="140" spans="2:17">
      <c r="B140" s="108"/>
      <c r="C140" s="108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</row>
    <row r="141" spans="2:17">
      <c r="B141" s="108"/>
      <c r="C141" s="108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</row>
    <row r="142" spans="2:17">
      <c r="B142" s="108"/>
      <c r="C142" s="108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</row>
    <row r="143" spans="2:17">
      <c r="B143" s="108"/>
      <c r="C143" s="108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</row>
    <row r="144" spans="2:17">
      <c r="B144" s="108"/>
      <c r="C144" s="108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</row>
    <row r="145" spans="2:17">
      <c r="B145" s="108"/>
      <c r="C145" s="108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</row>
    <row r="146" spans="2:17">
      <c r="B146" s="108"/>
      <c r="C146" s="108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</row>
    <row r="147" spans="2:17">
      <c r="B147" s="108"/>
      <c r="C147" s="108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</row>
    <row r="148" spans="2:17">
      <c r="B148" s="108"/>
      <c r="C148" s="108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</row>
    <row r="149" spans="2:17">
      <c r="B149" s="108"/>
      <c r="C149" s="108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</row>
    <row r="150" spans="2:17">
      <c r="B150" s="108"/>
      <c r="C150" s="108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</row>
    <row r="151" spans="2:17">
      <c r="B151" s="108"/>
      <c r="C151" s="108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</row>
    <row r="152" spans="2:17">
      <c r="B152" s="108"/>
      <c r="C152" s="108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</row>
    <row r="153" spans="2:17">
      <c r="B153" s="108"/>
      <c r="C153" s="108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</row>
    <row r="154" spans="2:17">
      <c r="B154" s="108"/>
      <c r="C154" s="108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</row>
    <row r="155" spans="2:17">
      <c r="B155" s="108"/>
      <c r="C155" s="108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</row>
    <row r="156" spans="2:17">
      <c r="B156" s="108"/>
      <c r="C156" s="108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</row>
    <row r="157" spans="2:17">
      <c r="B157" s="108"/>
      <c r="C157" s="108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</row>
    <row r="158" spans="2:17">
      <c r="B158" s="108"/>
      <c r="C158" s="108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</row>
    <row r="159" spans="2:17">
      <c r="B159" s="108"/>
      <c r="C159" s="108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</row>
    <row r="160" spans="2:17">
      <c r="B160" s="108"/>
      <c r="C160" s="108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</row>
    <row r="161" spans="2:17">
      <c r="B161" s="108"/>
      <c r="C161" s="108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</row>
    <row r="162" spans="2:17">
      <c r="B162" s="108"/>
      <c r="C162" s="108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</row>
    <row r="163" spans="2:17">
      <c r="B163" s="108"/>
      <c r="C163" s="108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</row>
    <row r="164" spans="2:17">
      <c r="B164" s="108"/>
      <c r="C164" s="108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</row>
    <row r="165" spans="2:17">
      <c r="B165" s="108"/>
      <c r="C165" s="108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</row>
    <row r="166" spans="2:17">
      <c r="B166" s="108"/>
      <c r="C166" s="108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</row>
    <row r="167" spans="2:17">
      <c r="B167" s="108"/>
      <c r="C167" s="108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</row>
    <row r="168" spans="2:17">
      <c r="B168" s="108"/>
      <c r="C168" s="108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</row>
    <row r="169" spans="2:17">
      <c r="B169" s="108"/>
      <c r="C169" s="108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</row>
    <row r="170" spans="2:17">
      <c r="B170" s="108"/>
      <c r="C170" s="108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</row>
    <row r="171" spans="2:17">
      <c r="B171" s="108"/>
      <c r="C171" s="108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</row>
    <row r="172" spans="2:17">
      <c r="B172" s="108"/>
      <c r="C172" s="108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</row>
    <row r="173" spans="2:17">
      <c r="B173" s="108"/>
      <c r="C173" s="108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</row>
    <row r="174" spans="2:17">
      <c r="B174" s="108"/>
      <c r="C174" s="108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</row>
    <row r="175" spans="2:17">
      <c r="B175" s="108"/>
      <c r="C175" s="108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</row>
    <row r="176" spans="2:17">
      <c r="B176" s="108"/>
      <c r="C176" s="108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</row>
    <row r="177" spans="2:17">
      <c r="B177" s="108"/>
      <c r="C177" s="108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</row>
    <row r="178" spans="2:17">
      <c r="B178" s="108"/>
      <c r="C178" s="108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</row>
    <row r="179" spans="2:17">
      <c r="B179" s="108"/>
      <c r="C179" s="108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</row>
    <row r="180" spans="2:17">
      <c r="B180" s="108"/>
      <c r="C180" s="108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</row>
    <row r="181" spans="2:17">
      <c r="B181" s="108"/>
      <c r="C181" s="108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</row>
    <row r="182" spans="2:17">
      <c r="B182" s="108"/>
      <c r="C182" s="108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</row>
    <row r="183" spans="2:17">
      <c r="B183" s="108"/>
      <c r="C183" s="108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</row>
    <row r="184" spans="2:17">
      <c r="B184" s="108"/>
      <c r="C184" s="108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</row>
    <row r="185" spans="2:17">
      <c r="B185" s="108"/>
      <c r="C185" s="108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</row>
    <row r="186" spans="2:17">
      <c r="B186" s="108"/>
      <c r="C186" s="108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</row>
    <row r="187" spans="2:17">
      <c r="B187" s="108"/>
      <c r="C187" s="108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</row>
    <row r="188" spans="2:17">
      <c r="B188" s="108"/>
      <c r="C188" s="108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</row>
    <row r="189" spans="2:17">
      <c r="B189" s="108"/>
      <c r="C189" s="108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</row>
    <row r="190" spans="2:17">
      <c r="B190" s="108"/>
      <c r="C190" s="108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</row>
    <row r="191" spans="2:17">
      <c r="B191" s="108"/>
      <c r="C191" s="108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</row>
    <row r="192" spans="2:17">
      <c r="B192" s="108"/>
      <c r="C192" s="108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</row>
    <row r="193" spans="2:17">
      <c r="B193" s="108"/>
      <c r="C193" s="108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</row>
    <row r="194" spans="2:17">
      <c r="B194" s="108"/>
      <c r="C194" s="108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</row>
    <row r="195" spans="2:17">
      <c r="B195" s="108"/>
      <c r="C195" s="108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</row>
    <row r="196" spans="2:17">
      <c r="B196" s="108"/>
      <c r="C196" s="108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</row>
    <row r="197" spans="2:17">
      <c r="B197" s="108"/>
      <c r="C197" s="108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</row>
    <row r="198" spans="2:17">
      <c r="B198" s="108"/>
      <c r="C198" s="108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</row>
    <row r="199" spans="2:17">
      <c r="B199" s="108"/>
      <c r="C199" s="108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</row>
    <row r="200" spans="2:17">
      <c r="B200" s="108"/>
      <c r="C200" s="108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</row>
    <row r="201" spans="2:17">
      <c r="B201" s="108"/>
      <c r="C201" s="108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</row>
    <row r="202" spans="2:17">
      <c r="B202" s="108"/>
      <c r="C202" s="108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</row>
    <row r="203" spans="2:17">
      <c r="B203" s="108"/>
      <c r="C203" s="108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</row>
    <row r="204" spans="2:17">
      <c r="B204" s="108"/>
      <c r="C204" s="108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</row>
    <row r="205" spans="2:17">
      <c r="B205" s="108"/>
      <c r="C205" s="108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</row>
    <row r="206" spans="2:17">
      <c r="B206" s="108"/>
      <c r="C206" s="108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</row>
    <row r="207" spans="2:17">
      <c r="B207" s="108"/>
      <c r="C207" s="108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</row>
    <row r="208" spans="2:17">
      <c r="B208" s="108"/>
      <c r="C208" s="108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</row>
    <row r="209" spans="2:17">
      <c r="B209" s="108"/>
      <c r="C209" s="108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</row>
    <row r="210" spans="2:17">
      <c r="B210" s="108"/>
      <c r="C210" s="108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</row>
    <row r="211" spans="2:17">
      <c r="B211" s="108"/>
      <c r="C211" s="108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</row>
    <row r="212" spans="2:17">
      <c r="B212" s="108"/>
      <c r="C212" s="108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</row>
    <row r="213" spans="2:17">
      <c r="B213" s="108"/>
      <c r="C213" s="108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</row>
    <row r="214" spans="2:17">
      <c r="B214" s="108"/>
      <c r="C214" s="108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</row>
    <row r="215" spans="2:17">
      <c r="B215" s="108"/>
      <c r="C215" s="108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</row>
    <row r="216" spans="2:17">
      <c r="B216" s="108"/>
      <c r="C216" s="108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</row>
    <row r="217" spans="2:17">
      <c r="B217" s="108"/>
      <c r="C217" s="108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</row>
    <row r="218" spans="2:17">
      <c r="B218" s="108"/>
      <c r="C218" s="108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</row>
    <row r="219" spans="2:17">
      <c r="B219" s="108"/>
      <c r="C219" s="108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</row>
    <row r="220" spans="2:17">
      <c r="B220" s="108"/>
      <c r="C220" s="108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</row>
    <row r="221" spans="2:17">
      <c r="B221" s="108"/>
      <c r="C221" s="108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</row>
    <row r="222" spans="2:17">
      <c r="B222" s="108"/>
      <c r="C222" s="108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</row>
    <row r="223" spans="2:17">
      <c r="B223" s="108"/>
      <c r="C223" s="108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</row>
    <row r="224" spans="2:17">
      <c r="B224" s="108"/>
      <c r="C224" s="108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</row>
    <row r="225" spans="2:17">
      <c r="B225" s="108"/>
      <c r="C225" s="108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</row>
    <row r="226" spans="2:17">
      <c r="B226" s="108"/>
      <c r="C226" s="108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</row>
    <row r="227" spans="2:17">
      <c r="B227" s="108"/>
      <c r="C227" s="108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</row>
    <row r="228" spans="2:17">
      <c r="B228" s="108"/>
      <c r="C228" s="108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</row>
    <row r="229" spans="2:17">
      <c r="B229" s="108"/>
      <c r="C229" s="108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</row>
    <row r="230" spans="2:17">
      <c r="B230" s="108"/>
      <c r="C230" s="108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</row>
    <row r="231" spans="2:17">
      <c r="B231" s="108"/>
      <c r="C231" s="108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</row>
    <row r="232" spans="2:17">
      <c r="B232" s="108"/>
      <c r="C232" s="108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</row>
    <row r="233" spans="2:17">
      <c r="B233" s="108"/>
      <c r="C233" s="108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</row>
    <row r="234" spans="2:17">
      <c r="B234" s="108"/>
      <c r="C234" s="108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</row>
    <row r="235" spans="2:17">
      <c r="B235" s="108"/>
      <c r="C235" s="108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</row>
    <row r="236" spans="2:17">
      <c r="B236" s="108"/>
      <c r="C236" s="108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</row>
    <row r="237" spans="2:17">
      <c r="B237" s="108"/>
      <c r="C237" s="108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</row>
    <row r="238" spans="2:17">
      <c r="B238" s="108"/>
      <c r="C238" s="108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</row>
    <row r="239" spans="2:17">
      <c r="B239" s="108"/>
      <c r="C239" s="108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</row>
    <row r="240" spans="2:17">
      <c r="B240" s="108"/>
      <c r="C240" s="108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</row>
    <row r="241" spans="2:17">
      <c r="B241" s="108"/>
      <c r="C241" s="108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</row>
    <row r="242" spans="2:17">
      <c r="B242" s="108"/>
      <c r="C242" s="108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</row>
    <row r="243" spans="2:17">
      <c r="B243" s="108"/>
      <c r="C243" s="108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</row>
    <row r="244" spans="2:17">
      <c r="B244" s="108"/>
      <c r="C244" s="108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</row>
    <row r="245" spans="2:17">
      <c r="B245" s="108"/>
      <c r="C245" s="108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</row>
    <row r="246" spans="2:17">
      <c r="B246" s="108"/>
      <c r="C246" s="108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</row>
    <row r="247" spans="2:17">
      <c r="B247" s="108"/>
      <c r="C247" s="108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</row>
    <row r="248" spans="2:17">
      <c r="B248" s="108"/>
      <c r="C248" s="108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</row>
    <row r="249" spans="2:17">
      <c r="B249" s="108"/>
      <c r="C249" s="108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</row>
    <row r="250" spans="2:17">
      <c r="B250" s="108"/>
      <c r="C250" s="108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</row>
    <row r="251" spans="2:17">
      <c r="B251" s="108"/>
      <c r="C251" s="108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</row>
    <row r="252" spans="2:17">
      <c r="B252" s="108"/>
      <c r="C252" s="108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</row>
    <row r="253" spans="2:17">
      <c r="B253" s="108"/>
      <c r="C253" s="108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</row>
    <row r="254" spans="2:17">
      <c r="B254" s="108"/>
      <c r="C254" s="108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</row>
    <row r="255" spans="2:17">
      <c r="B255" s="108"/>
      <c r="C255" s="108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</row>
    <row r="256" spans="2:17">
      <c r="B256" s="108"/>
      <c r="C256" s="108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</row>
    <row r="257" spans="2:17">
      <c r="B257" s="108"/>
      <c r="C257" s="108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</row>
    <row r="258" spans="2:17">
      <c r="B258" s="108"/>
      <c r="C258" s="108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</row>
    <row r="259" spans="2:17">
      <c r="B259" s="108"/>
      <c r="C259" s="108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</row>
    <row r="260" spans="2:17">
      <c r="B260" s="108"/>
      <c r="C260" s="108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</row>
    <row r="261" spans="2:17">
      <c r="B261" s="108"/>
      <c r="C261" s="108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</row>
    <row r="262" spans="2:17">
      <c r="B262" s="108"/>
      <c r="C262" s="108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</row>
    <row r="263" spans="2:17">
      <c r="B263" s="108"/>
      <c r="C263" s="108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</row>
    <row r="264" spans="2:17">
      <c r="B264" s="108"/>
      <c r="C264" s="108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</row>
    <row r="265" spans="2:17">
      <c r="B265" s="108"/>
      <c r="C265" s="108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</row>
    <row r="266" spans="2:17">
      <c r="B266" s="108"/>
      <c r="C266" s="108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</row>
    <row r="267" spans="2:17">
      <c r="B267" s="108"/>
      <c r="C267" s="108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</row>
    <row r="268" spans="2:17">
      <c r="B268" s="108"/>
      <c r="C268" s="108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</row>
    <row r="269" spans="2:17">
      <c r="B269" s="108"/>
      <c r="C269" s="108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</row>
    <row r="270" spans="2:17">
      <c r="B270" s="108"/>
      <c r="C270" s="108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</row>
    <row r="271" spans="2:17">
      <c r="B271" s="108"/>
      <c r="C271" s="108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</row>
    <row r="272" spans="2:17">
      <c r="B272" s="108"/>
      <c r="C272" s="108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</row>
    <row r="273" spans="2:17">
      <c r="B273" s="108"/>
      <c r="C273" s="108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</row>
    <row r="274" spans="2:17">
      <c r="B274" s="108"/>
      <c r="C274" s="108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</row>
    <row r="275" spans="2:17">
      <c r="B275" s="108"/>
      <c r="C275" s="108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</row>
    <row r="276" spans="2:17">
      <c r="B276" s="108"/>
      <c r="C276" s="108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</row>
    <row r="277" spans="2:17">
      <c r="B277" s="108"/>
      <c r="C277" s="108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</row>
    <row r="278" spans="2:17">
      <c r="B278" s="108"/>
      <c r="C278" s="108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</row>
    <row r="279" spans="2:17">
      <c r="B279" s="108"/>
      <c r="C279" s="108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</row>
    <row r="280" spans="2:17">
      <c r="B280" s="108"/>
      <c r="C280" s="108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</row>
    <row r="281" spans="2:17">
      <c r="B281" s="108"/>
      <c r="C281" s="108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</row>
    <row r="282" spans="2:17">
      <c r="B282" s="108"/>
      <c r="C282" s="108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</row>
    <row r="283" spans="2:17">
      <c r="B283" s="108"/>
      <c r="C283" s="108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</row>
    <row r="284" spans="2:17">
      <c r="B284" s="108"/>
      <c r="C284" s="108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</row>
    <row r="285" spans="2:17">
      <c r="B285" s="108"/>
      <c r="C285" s="108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</row>
    <row r="286" spans="2:17">
      <c r="B286" s="108"/>
      <c r="C286" s="108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</row>
    <row r="287" spans="2:17">
      <c r="B287" s="108"/>
      <c r="C287" s="108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</row>
    <row r="288" spans="2:17">
      <c r="B288" s="108"/>
      <c r="C288" s="108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</row>
    <row r="289" spans="2:17">
      <c r="B289" s="108"/>
      <c r="C289" s="108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</row>
    <row r="290" spans="2:17">
      <c r="B290" s="108"/>
      <c r="C290" s="108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</row>
    <row r="291" spans="2:17">
      <c r="B291" s="108"/>
      <c r="C291" s="108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</row>
    <row r="292" spans="2:17">
      <c r="B292" s="108"/>
      <c r="C292" s="108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</row>
    <row r="293" spans="2:17">
      <c r="B293" s="108"/>
      <c r="C293" s="108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</row>
    <row r="294" spans="2:17">
      <c r="B294" s="108"/>
      <c r="C294" s="108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</row>
    <row r="295" spans="2:17">
      <c r="B295" s="108"/>
      <c r="C295" s="108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</row>
    <row r="296" spans="2:17">
      <c r="B296" s="108"/>
      <c r="C296" s="108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</row>
    <row r="297" spans="2:17">
      <c r="B297" s="108"/>
      <c r="C297" s="108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</row>
    <row r="298" spans="2:17">
      <c r="B298" s="108"/>
      <c r="C298" s="108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</row>
    <row r="299" spans="2:17">
      <c r="B299" s="108"/>
      <c r="C299" s="108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</row>
    <row r="300" spans="2:17">
      <c r="B300" s="108"/>
      <c r="C300" s="108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</row>
    <row r="301" spans="2:17">
      <c r="B301" s="108"/>
      <c r="C301" s="108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</row>
    <row r="302" spans="2:17">
      <c r="B302" s="108"/>
      <c r="C302" s="108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</row>
    <row r="303" spans="2:17">
      <c r="B303" s="108"/>
      <c r="C303" s="108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</row>
    <row r="304" spans="2:17">
      <c r="B304" s="108"/>
      <c r="C304" s="108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</row>
    <row r="305" spans="2:17">
      <c r="B305" s="108"/>
      <c r="C305" s="108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</row>
    <row r="306" spans="2:17">
      <c r="B306" s="108"/>
      <c r="C306" s="108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</row>
    <row r="307" spans="2:17">
      <c r="B307" s="108"/>
      <c r="C307" s="108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</row>
    <row r="308" spans="2:17">
      <c r="B308" s="108"/>
      <c r="C308" s="108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</row>
    <row r="309" spans="2:17">
      <c r="B309" s="108"/>
      <c r="C309" s="108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</row>
    <row r="310" spans="2:17">
      <c r="B310" s="108"/>
      <c r="C310" s="108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</row>
    <row r="311" spans="2:17">
      <c r="B311" s="108"/>
      <c r="C311" s="108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</row>
    <row r="312" spans="2:17">
      <c r="B312" s="108"/>
      <c r="C312" s="108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</row>
    <row r="313" spans="2:17">
      <c r="B313" s="108"/>
      <c r="C313" s="108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</row>
    <row r="314" spans="2:17">
      <c r="B314" s="108"/>
      <c r="C314" s="108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</row>
    <row r="315" spans="2:17">
      <c r="B315" s="108"/>
      <c r="C315" s="108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</row>
    <row r="316" spans="2:17">
      <c r="B316" s="108"/>
      <c r="C316" s="108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</row>
    <row r="317" spans="2:17">
      <c r="B317" s="108"/>
      <c r="C317" s="108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</row>
    <row r="318" spans="2:17">
      <c r="B318" s="108"/>
      <c r="C318" s="108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</row>
    <row r="319" spans="2:17">
      <c r="B319" s="108"/>
      <c r="C319" s="108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</row>
    <row r="320" spans="2:17">
      <c r="B320" s="108"/>
      <c r="C320" s="108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</row>
    <row r="321" spans="2:17">
      <c r="B321" s="108"/>
      <c r="C321" s="108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</row>
    <row r="322" spans="2:17">
      <c r="B322" s="108"/>
      <c r="C322" s="108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</row>
    <row r="323" spans="2:17">
      <c r="B323" s="108"/>
      <c r="C323" s="108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</row>
    <row r="324" spans="2:17">
      <c r="B324" s="108"/>
      <c r="C324" s="108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</row>
    <row r="325" spans="2:17">
      <c r="B325" s="108"/>
      <c r="C325" s="108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</row>
    <row r="326" spans="2:17">
      <c r="B326" s="108"/>
      <c r="C326" s="108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</row>
    <row r="327" spans="2:17">
      <c r="B327" s="108"/>
      <c r="C327" s="108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</row>
    <row r="328" spans="2:17">
      <c r="B328" s="108"/>
      <c r="C328" s="108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</row>
    <row r="329" spans="2:17">
      <c r="B329" s="108"/>
      <c r="C329" s="108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</row>
    <row r="330" spans="2:17">
      <c r="B330" s="108"/>
      <c r="C330" s="108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</row>
    <row r="331" spans="2:17">
      <c r="B331" s="108"/>
      <c r="C331" s="108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</row>
    <row r="332" spans="2:17">
      <c r="B332" s="108"/>
      <c r="C332" s="108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</row>
    <row r="333" spans="2:17">
      <c r="B333" s="108"/>
      <c r="C333" s="108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</row>
    <row r="334" spans="2:17">
      <c r="B334" s="108"/>
      <c r="C334" s="108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</row>
    <row r="335" spans="2:17">
      <c r="B335" s="108"/>
      <c r="C335" s="108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</row>
    <row r="336" spans="2:17">
      <c r="B336" s="108"/>
      <c r="C336" s="108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</row>
    <row r="337" spans="2:17">
      <c r="B337" s="108"/>
      <c r="C337" s="108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</row>
    <row r="338" spans="2:17">
      <c r="B338" s="108"/>
      <c r="C338" s="108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</row>
    <row r="339" spans="2:17">
      <c r="B339" s="108"/>
      <c r="C339" s="108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</row>
    <row r="340" spans="2:17">
      <c r="B340" s="108"/>
      <c r="C340" s="108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</row>
    <row r="341" spans="2:17">
      <c r="B341" s="108"/>
      <c r="C341" s="108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</row>
    <row r="342" spans="2:17">
      <c r="B342" s="108"/>
      <c r="C342" s="108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</row>
    <row r="343" spans="2:17">
      <c r="B343" s="108"/>
      <c r="C343" s="108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</row>
    <row r="344" spans="2:17">
      <c r="B344" s="108"/>
      <c r="C344" s="108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</row>
    <row r="345" spans="2:17">
      <c r="B345" s="108"/>
      <c r="C345" s="108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</row>
    <row r="346" spans="2:17">
      <c r="B346" s="108"/>
      <c r="C346" s="108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</row>
    <row r="347" spans="2:17">
      <c r="B347" s="108"/>
      <c r="C347" s="108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</row>
    <row r="348" spans="2:17">
      <c r="B348" s="108"/>
      <c r="C348" s="108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</row>
    <row r="349" spans="2:17">
      <c r="B349" s="108"/>
      <c r="C349" s="108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</row>
    <row r="350" spans="2:17">
      <c r="B350" s="108"/>
      <c r="C350" s="108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</row>
    <row r="351" spans="2:17">
      <c r="B351" s="108"/>
      <c r="C351" s="108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</row>
    <row r="352" spans="2:17">
      <c r="B352" s="108"/>
      <c r="C352" s="108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</row>
    <row r="353" spans="2:17">
      <c r="B353" s="108"/>
      <c r="C353" s="108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</row>
    <row r="354" spans="2:17">
      <c r="B354" s="108"/>
      <c r="C354" s="108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</row>
    <row r="355" spans="2:17">
      <c r="B355" s="108"/>
      <c r="C355" s="108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</row>
    <row r="356" spans="2:17">
      <c r="B356" s="108"/>
      <c r="C356" s="108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</row>
    <row r="357" spans="2:17">
      <c r="B357" s="108"/>
      <c r="C357" s="108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</row>
    <row r="358" spans="2:17">
      <c r="B358" s="108"/>
      <c r="C358" s="108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</row>
    <row r="359" spans="2:17">
      <c r="B359" s="108"/>
      <c r="C359" s="108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</row>
    <row r="360" spans="2:17">
      <c r="B360" s="108"/>
      <c r="C360" s="108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</row>
    <row r="361" spans="2:17">
      <c r="B361" s="108"/>
      <c r="C361" s="108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</row>
    <row r="362" spans="2:17">
      <c r="B362" s="108"/>
      <c r="C362" s="108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</row>
    <row r="363" spans="2:17">
      <c r="B363" s="108"/>
      <c r="C363" s="108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</row>
    <row r="364" spans="2:17">
      <c r="B364" s="108"/>
      <c r="C364" s="108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</row>
    <row r="365" spans="2:17">
      <c r="B365" s="108"/>
      <c r="C365" s="108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</row>
    <row r="366" spans="2:17">
      <c r="B366" s="108"/>
      <c r="C366" s="108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</row>
    <row r="367" spans="2:17">
      <c r="B367" s="108"/>
      <c r="C367" s="108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</row>
    <row r="368" spans="2:17">
      <c r="B368" s="108"/>
      <c r="C368" s="108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</row>
    <row r="369" spans="2:17">
      <c r="B369" s="108"/>
      <c r="C369" s="108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</row>
    <row r="370" spans="2:17">
      <c r="B370" s="108"/>
      <c r="C370" s="108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</row>
    <row r="371" spans="2:17">
      <c r="B371" s="108"/>
      <c r="C371" s="108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</row>
    <row r="372" spans="2:17">
      <c r="B372" s="108"/>
      <c r="C372" s="108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</row>
    <row r="373" spans="2:17">
      <c r="B373" s="108"/>
      <c r="C373" s="108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</row>
    <row r="374" spans="2:17">
      <c r="B374" s="108"/>
      <c r="C374" s="108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</row>
    <row r="375" spans="2:17">
      <c r="B375" s="108"/>
      <c r="C375" s="108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</row>
    <row r="376" spans="2:17">
      <c r="B376" s="108"/>
      <c r="C376" s="108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</row>
    <row r="377" spans="2:17">
      <c r="B377" s="108"/>
      <c r="C377" s="108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</row>
    <row r="378" spans="2:17">
      <c r="B378" s="108"/>
      <c r="C378" s="108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</row>
    <row r="379" spans="2:17">
      <c r="B379" s="108"/>
      <c r="C379" s="108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</row>
    <row r="380" spans="2:17">
      <c r="B380" s="108"/>
      <c r="C380" s="108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</row>
    <row r="381" spans="2:17">
      <c r="B381" s="108"/>
      <c r="C381" s="108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</row>
    <row r="382" spans="2:17">
      <c r="B382" s="108"/>
      <c r="C382" s="108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</row>
    <row r="383" spans="2:17">
      <c r="B383" s="108"/>
      <c r="C383" s="108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</row>
    <row r="384" spans="2:17">
      <c r="B384" s="108"/>
      <c r="C384" s="108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</row>
    <row r="385" spans="2:17">
      <c r="B385" s="108"/>
      <c r="C385" s="108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</row>
    <row r="386" spans="2:17">
      <c r="B386" s="108"/>
      <c r="C386" s="108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</row>
    <row r="387" spans="2:17">
      <c r="B387" s="108"/>
      <c r="C387" s="108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</row>
    <row r="388" spans="2:17">
      <c r="B388" s="108"/>
      <c r="C388" s="108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</row>
    <row r="389" spans="2:17">
      <c r="B389" s="108"/>
      <c r="C389" s="108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</row>
    <row r="390" spans="2:17">
      <c r="B390" s="108"/>
      <c r="C390" s="108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</row>
    <row r="391" spans="2:17">
      <c r="B391" s="108"/>
      <c r="C391" s="108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</row>
    <row r="392" spans="2:17">
      <c r="B392" s="108"/>
      <c r="C392" s="108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</row>
    <row r="393" spans="2:17">
      <c r="B393" s="108"/>
      <c r="C393" s="108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</row>
    <row r="394" spans="2:17">
      <c r="B394" s="108"/>
      <c r="C394" s="108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</row>
    <row r="395" spans="2:17">
      <c r="B395" s="108"/>
      <c r="C395" s="108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</row>
    <row r="396" spans="2:17">
      <c r="B396" s="108"/>
      <c r="C396" s="108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</row>
    <row r="397" spans="2:17">
      <c r="B397" s="108"/>
      <c r="C397" s="108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</row>
    <row r="398" spans="2:17">
      <c r="B398" s="108"/>
      <c r="C398" s="108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</row>
    <row r="399" spans="2:17">
      <c r="B399" s="108"/>
      <c r="C399" s="108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</row>
    <row r="400" spans="2:17">
      <c r="B400" s="108"/>
      <c r="C400" s="108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</row>
    <row r="401" spans="2:17">
      <c r="B401" s="108"/>
      <c r="C401" s="108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</row>
    <row r="402" spans="2:17">
      <c r="B402" s="108"/>
      <c r="C402" s="108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</row>
    <row r="403" spans="2:17">
      <c r="B403" s="108"/>
      <c r="C403" s="108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</row>
    <row r="404" spans="2:17">
      <c r="B404" s="108"/>
      <c r="C404" s="108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</row>
    <row r="405" spans="2:17">
      <c r="B405" s="108"/>
      <c r="C405" s="108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</row>
    <row r="406" spans="2:17">
      <c r="B406" s="108"/>
      <c r="C406" s="108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</row>
    <row r="407" spans="2:17">
      <c r="B407" s="108"/>
      <c r="C407" s="108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</row>
    <row r="408" spans="2:17">
      <c r="B408" s="108"/>
      <c r="C408" s="108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</row>
    <row r="409" spans="2:17">
      <c r="B409" s="108"/>
      <c r="C409" s="108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</row>
    <row r="410" spans="2:17">
      <c r="B410" s="108"/>
      <c r="C410" s="108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</row>
    <row r="411" spans="2:17">
      <c r="B411" s="108"/>
      <c r="C411" s="108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</row>
    <row r="412" spans="2:17">
      <c r="B412" s="108"/>
      <c r="C412" s="108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</row>
    <row r="413" spans="2:17">
      <c r="B413" s="108"/>
      <c r="C413" s="108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</row>
    <row r="414" spans="2:17">
      <c r="B414" s="108"/>
      <c r="C414" s="108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</row>
    <row r="415" spans="2:17">
      <c r="B415" s="108"/>
      <c r="C415" s="108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</row>
    <row r="416" spans="2:17">
      <c r="B416" s="108"/>
      <c r="C416" s="108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</row>
    <row r="417" spans="2:17">
      <c r="B417" s="108"/>
      <c r="C417" s="108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</row>
    <row r="418" spans="2:17">
      <c r="B418" s="108"/>
      <c r="C418" s="108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</row>
    <row r="419" spans="2:17">
      <c r="B419" s="108"/>
      <c r="C419" s="108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</row>
    <row r="420" spans="2:17">
      <c r="B420" s="108"/>
      <c r="C420" s="108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</row>
    <row r="421" spans="2:17">
      <c r="B421" s="108"/>
      <c r="C421" s="108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</row>
    <row r="422" spans="2:17">
      <c r="B422" s="108"/>
      <c r="C422" s="108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</row>
    <row r="423" spans="2:17">
      <c r="B423" s="108"/>
      <c r="C423" s="108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</row>
    <row r="424" spans="2:17">
      <c r="B424" s="108"/>
      <c r="C424" s="108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</row>
    <row r="425" spans="2:17">
      <c r="B425" s="108"/>
      <c r="C425" s="108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</row>
    <row r="426" spans="2:17">
      <c r="B426" s="108"/>
      <c r="C426" s="108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</row>
    <row r="427" spans="2:17">
      <c r="B427" s="108"/>
      <c r="C427" s="108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</row>
    <row r="428" spans="2:17">
      <c r="B428" s="108"/>
      <c r="C428" s="108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</row>
    <row r="429" spans="2:17">
      <c r="B429" s="108"/>
      <c r="C429" s="108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</row>
    <row r="430" spans="2:17">
      <c r="B430" s="108"/>
      <c r="C430" s="108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</row>
    <row r="431" spans="2:17">
      <c r="B431" s="108"/>
      <c r="C431" s="108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</row>
    <row r="432" spans="2:17">
      <c r="B432" s="108"/>
      <c r="C432" s="108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</row>
    <row r="433" spans="2:17">
      <c r="B433" s="108"/>
      <c r="C433" s="108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</row>
    <row r="434" spans="2:17">
      <c r="B434" s="108"/>
      <c r="C434" s="108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</row>
    <row r="435" spans="2:17">
      <c r="B435" s="108"/>
      <c r="C435" s="108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</row>
    <row r="436" spans="2:17">
      <c r="B436" s="108"/>
      <c r="C436" s="108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</row>
    <row r="437" spans="2:17">
      <c r="B437" s="108"/>
      <c r="C437" s="108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</row>
    <row r="438" spans="2:17">
      <c r="B438" s="108"/>
      <c r="C438" s="108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</row>
    <row r="439" spans="2:17">
      <c r="B439" s="108"/>
      <c r="C439" s="108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</row>
    <row r="440" spans="2:17">
      <c r="B440" s="108"/>
      <c r="C440" s="108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</row>
    <row r="441" spans="2:17">
      <c r="B441" s="108"/>
      <c r="C441" s="108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</row>
    <row r="442" spans="2:17">
      <c r="B442" s="108"/>
      <c r="C442" s="108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</row>
    <row r="443" spans="2:17">
      <c r="B443" s="108"/>
      <c r="C443" s="108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</row>
    <row r="444" spans="2:17">
      <c r="B444" s="108"/>
      <c r="C444" s="108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</row>
    <row r="445" spans="2:17">
      <c r="B445" s="108"/>
      <c r="C445" s="108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</row>
    <row r="446" spans="2:17">
      <c r="B446" s="108"/>
      <c r="C446" s="108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</row>
    <row r="447" spans="2:17">
      <c r="B447" s="108"/>
      <c r="C447" s="108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</row>
    <row r="448" spans="2:17">
      <c r="B448" s="108"/>
      <c r="C448" s="108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</row>
    <row r="449" spans="2:17">
      <c r="B449" s="108"/>
      <c r="C449" s="108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</row>
    <row r="450" spans="2:17">
      <c r="B450" s="108"/>
      <c r="C450" s="108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</row>
    <row r="451" spans="2:17">
      <c r="B451" s="108"/>
      <c r="C451" s="108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</row>
    <row r="452" spans="2:17">
      <c r="B452" s="108"/>
      <c r="C452" s="108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</row>
    <row r="453" spans="2:17">
      <c r="B453" s="108"/>
      <c r="C453" s="108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</row>
    <row r="454" spans="2:17">
      <c r="B454" s="108"/>
      <c r="C454" s="108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</row>
    <row r="455" spans="2:17">
      <c r="B455" s="108"/>
      <c r="C455" s="108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</row>
    <row r="456" spans="2:17">
      <c r="B456" s="108"/>
      <c r="C456" s="108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</row>
    <row r="457" spans="2:17">
      <c r="B457" s="108"/>
      <c r="C457" s="108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</row>
    <row r="458" spans="2:17">
      <c r="B458" s="108"/>
      <c r="C458" s="108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</row>
    <row r="459" spans="2:17">
      <c r="B459" s="108"/>
      <c r="C459" s="108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</row>
    <row r="460" spans="2:17">
      <c r="B460" s="108"/>
      <c r="C460" s="108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</row>
    <row r="461" spans="2:17">
      <c r="B461" s="108"/>
      <c r="C461" s="108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</row>
    <row r="462" spans="2:17">
      <c r="B462" s="108"/>
      <c r="C462" s="108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</row>
    <row r="463" spans="2:17">
      <c r="B463" s="108"/>
      <c r="C463" s="108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</row>
    <row r="464" spans="2:17">
      <c r="B464" s="108"/>
      <c r="C464" s="108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</row>
    <row r="465" spans="2:17">
      <c r="B465" s="108"/>
      <c r="C465" s="108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</row>
    <row r="466" spans="2:17">
      <c r="B466" s="108"/>
      <c r="C466" s="108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</row>
    <row r="467" spans="2:17">
      <c r="B467" s="108"/>
      <c r="C467" s="108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</row>
    <row r="468" spans="2:17">
      <c r="B468" s="108"/>
      <c r="C468" s="108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</row>
    <row r="469" spans="2:17">
      <c r="B469" s="108"/>
      <c r="C469" s="108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</row>
    <row r="470" spans="2:17">
      <c r="B470" s="108"/>
      <c r="C470" s="108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</row>
    <row r="471" spans="2:17">
      <c r="B471" s="108"/>
      <c r="C471" s="108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</row>
    <row r="472" spans="2:17">
      <c r="B472" s="108"/>
      <c r="C472" s="108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</row>
    <row r="473" spans="2:17">
      <c r="B473" s="108"/>
      <c r="C473" s="108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</row>
    <row r="474" spans="2:17">
      <c r="B474" s="108"/>
      <c r="C474" s="108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</row>
    <row r="475" spans="2:17">
      <c r="B475" s="108"/>
      <c r="C475" s="108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</row>
    <row r="476" spans="2:17">
      <c r="B476" s="108"/>
      <c r="C476" s="108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</row>
    <row r="477" spans="2:17">
      <c r="B477" s="108"/>
      <c r="C477" s="108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</row>
    <row r="478" spans="2:17">
      <c r="B478" s="108"/>
      <c r="C478" s="108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</row>
    <row r="479" spans="2:17">
      <c r="B479" s="108"/>
      <c r="C479" s="108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</row>
    <row r="480" spans="2:17">
      <c r="B480" s="108"/>
      <c r="C480" s="108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</row>
    <row r="481" spans="2:17">
      <c r="B481" s="108"/>
      <c r="C481" s="108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</row>
    <row r="482" spans="2:17">
      <c r="B482" s="108"/>
      <c r="C482" s="108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</row>
    <row r="483" spans="2:17">
      <c r="B483" s="108"/>
      <c r="C483" s="108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</row>
    <row r="484" spans="2:17">
      <c r="B484" s="108"/>
      <c r="C484" s="108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</row>
    <row r="485" spans="2:17">
      <c r="B485" s="108"/>
      <c r="C485" s="108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</row>
    <row r="486" spans="2:17">
      <c r="B486" s="108"/>
      <c r="C486" s="108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</row>
    <row r="487" spans="2:17">
      <c r="B487" s="108"/>
      <c r="C487" s="108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</row>
    <row r="488" spans="2:17">
      <c r="B488" s="108"/>
      <c r="C488" s="108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</row>
    <row r="489" spans="2:17">
      <c r="B489" s="108"/>
      <c r="C489" s="108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</row>
    <row r="490" spans="2:17">
      <c r="B490" s="108"/>
      <c r="C490" s="108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</row>
    <row r="491" spans="2:17">
      <c r="B491" s="108"/>
      <c r="C491" s="108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</row>
    <row r="492" spans="2:17">
      <c r="B492" s="108"/>
      <c r="C492" s="108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</row>
    <row r="493" spans="2:17">
      <c r="B493" s="108"/>
      <c r="C493" s="108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</row>
    <row r="494" spans="2:17">
      <c r="B494" s="108"/>
      <c r="C494" s="108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</row>
    <row r="495" spans="2:17">
      <c r="B495" s="108"/>
      <c r="C495" s="108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</row>
    <row r="496" spans="2:17">
      <c r="B496" s="108"/>
      <c r="C496" s="108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</row>
    <row r="497" spans="2:17">
      <c r="B497" s="108"/>
      <c r="C497" s="108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</row>
    <row r="498" spans="2:17">
      <c r="B498" s="108"/>
      <c r="C498" s="108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</row>
    <row r="499" spans="2:17">
      <c r="B499" s="108"/>
      <c r="C499" s="108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</row>
    <row r="500" spans="2:17">
      <c r="B500" s="108"/>
      <c r="C500" s="108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</row>
    <row r="501" spans="2:17">
      <c r="B501" s="108"/>
      <c r="C501" s="108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</row>
    <row r="502" spans="2:17">
      <c r="B502" s="108"/>
      <c r="C502" s="108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</row>
    <row r="503" spans="2:17">
      <c r="B503" s="108"/>
      <c r="C503" s="108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</row>
    <row r="504" spans="2:17">
      <c r="B504" s="108"/>
      <c r="C504" s="108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</row>
    <row r="505" spans="2:17">
      <c r="B505" s="108"/>
      <c r="C505" s="108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</row>
    <row r="506" spans="2:17">
      <c r="B506" s="108"/>
      <c r="C506" s="108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</row>
    <row r="507" spans="2:17">
      <c r="B507" s="108"/>
      <c r="C507" s="108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</row>
    <row r="508" spans="2:17">
      <c r="B508" s="108"/>
      <c r="C508" s="108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</row>
    <row r="509" spans="2:17">
      <c r="B509" s="108"/>
      <c r="C509" s="108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</row>
    <row r="510" spans="2:17">
      <c r="B510" s="108"/>
      <c r="C510" s="108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</row>
    <row r="511" spans="2:17">
      <c r="B511" s="108"/>
      <c r="C511" s="108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</row>
    <row r="512" spans="2:17">
      <c r="B512" s="108"/>
      <c r="C512" s="108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</row>
    <row r="513" spans="2:17">
      <c r="B513" s="108"/>
      <c r="C513" s="108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</row>
    <row r="514" spans="2:17">
      <c r="B514" s="108"/>
      <c r="C514" s="108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</row>
    <row r="515" spans="2:17">
      <c r="B515" s="108"/>
      <c r="C515" s="108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</row>
    <row r="516" spans="2:17">
      <c r="B516" s="108"/>
      <c r="C516" s="108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</row>
    <row r="517" spans="2:17">
      <c r="B517" s="108"/>
      <c r="C517" s="108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</row>
    <row r="518" spans="2:17">
      <c r="B518" s="108"/>
      <c r="C518" s="108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</row>
    <row r="519" spans="2:17">
      <c r="B519" s="108"/>
      <c r="C519" s="108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</row>
    <row r="520" spans="2:17">
      <c r="B520" s="108"/>
      <c r="C520" s="108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</row>
    <row r="521" spans="2:17">
      <c r="B521" s="108"/>
      <c r="C521" s="108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</row>
    <row r="522" spans="2:17">
      <c r="B522" s="108"/>
      <c r="C522" s="108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</row>
    <row r="523" spans="2:17">
      <c r="B523" s="108"/>
      <c r="C523" s="108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</row>
    <row r="524" spans="2:17">
      <c r="B524" s="108"/>
      <c r="C524" s="108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</row>
    <row r="525" spans="2:17">
      <c r="B525" s="108"/>
      <c r="C525" s="108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</row>
    <row r="526" spans="2:17">
      <c r="B526" s="108"/>
      <c r="C526" s="108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</row>
    <row r="527" spans="2:17">
      <c r="B527" s="108"/>
      <c r="C527" s="108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</row>
    <row r="528" spans="2:17">
      <c r="B528" s="108"/>
      <c r="C528" s="108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</row>
    <row r="529" spans="2:17">
      <c r="B529" s="108"/>
      <c r="C529" s="108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</row>
    <row r="530" spans="2:17">
      <c r="B530" s="108"/>
      <c r="C530" s="108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</row>
    <row r="531" spans="2:17">
      <c r="B531" s="108"/>
      <c r="C531" s="108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</row>
    <row r="532" spans="2:17">
      <c r="B532" s="108"/>
      <c r="C532" s="108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</row>
    <row r="533" spans="2:17">
      <c r="B533" s="108"/>
      <c r="C533" s="108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</row>
    <row r="534" spans="2:17">
      <c r="B534" s="108"/>
      <c r="C534" s="108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</row>
    <row r="535" spans="2:17">
      <c r="B535" s="108"/>
      <c r="C535" s="108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</row>
    <row r="536" spans="2:17">
      <c r="B536" s="108"/>
      <c r="C536" s="108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</row>
    <row r="537" spans="2:17">
      <c r="B537" s="108"/>
      <c r="C537" s="108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</row>
    <row r="538" spans="2:17">
      <c r="B538" s="108"/>
      <c r="C538" s="108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</row>
    <row r="539" spans="2:17">
      <c r="B539" s="108"/>
      <c r="C539" s="108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</row>
    <row r="540" spans="2:17">
      <c r="B540" s="108"/>
      <c r="C540" s="108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</row>
    <row r="541" spans="2:17">
      <c r="B541" s="108"/>
      <c r="C541" s="108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</row>
    <row r="542" spans="2:17">
      <c r="B542" s="108"/>
      <c r="C542" s="108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</row>
    <row r="543" spans="2:17">
      <c r="B543" s="108"/>
      <c r="C543" s="108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</row>
    <row r="544" spans="2:17">
      <c r="B544" s="108"/>
      <c r="C544" s="108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</row>
    <row r="545" spans="2:17">
      <c r="B545" s="108"/>
      <c r="C545" s="108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</row>
    <row r="546" spans="2:17">
      <c r="B546" s="108"/>
      <c r="C546" s="108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</row>
    <row r="547" spans="2:17">
      <c r="B547" s="108"/>
      <c r="C547" s="108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</row>
    <row r="548" spans="2:17">
      <c r="B548" s="108"/>
      <c r="C548" s="108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</row>
    <row r="549" spans="2:17">
      <c r="B549" s="108"/>
      <c r="C549" s="108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</row>
    <row r="550" spans="2:17">
      <c r="B550" s="108"/>
      <c r="C550" s="108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</row>
    <row r="551" spans="2:17">
      <c r="B551" s="108"/>
      <c r="C551" s="108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</row>
    <row r="552" spans="2:17">
      <c r="B552" s="108"/>
      <c r="C552" s="108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</row>
    <row r="553" spans="2:17">
      <c r="B553" s="108"/>
      <c r="C553" s="108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</row>
    <row r="554" spans="2:17">
      <c r="B554" s="108"/>
      <c r="C554" s="108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</row>
    <row r="555" spans="2:17">
      <c r="B555" s="108"/>
      <c r="C555" s="108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</row>
    <row r="556" spans="2:17">
      <c r="B556" s="108"/>
      <c r="C556" s="108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</row>
    <row r="557" spans="2:17">
      <c r="B557" s="108"/>
      <c r="C557" s="108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</row>
    <row r="558" spans="2:17">
      <c r="B558" s="108"/>
      <c r="C558" s="108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4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1066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26.85546875" style="2" customWidth="1"/>
    <col min="4" max="4" width="10.140625" style="2" bestFit="1" customWidth="1"/>
    <col min="5" max="5" width="13.7109375" style="2" bestFit="1" customWidth="1"/>
    <col min="6" max="6" width="6" style="1" bestFit="1" customWidth="1"/>
    <col min="7" max="7" width="13.7109375" style="1" customWidth="1"/>
    <col min="8" max="8" width="11.140625" style="1" bestFit="1" customWidth="1"/>
    <col min="9" max="9" width="6.85546875" style="1" bestFit="1" customWidth="1"/>
    <col min="10" max="10" width="38.7109375" style="1" customWidth="1"/>
    <col min="11" max="11" width="16.42578125" style="1" customWidth="1"/>
    <col min="12" max="12" width="12.85546875" style="1" customWidth="1"/>
    <col min="13" max="13" width="8.7109375" style="1" bestFit="1" customWidth="1"/>
    <col min="14" max="14" width="12.42578125" style="1" bestFit="1" customWidth="1"/>
    <col min="15" max="15" width="9.5703125" style="1" bestFit="1" customWidth="1"/>
    <col min="16" max="16" width="18.85546875" style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135</v>
      </c>
      <c r="C1" s="67" t="s" vm="1">
        <v>209</v>
      </c>
    </row>
    <row r="2" spans="2:18">
      <c r="B2" s="46" t="s">
        <v>134</v>
      </c>
      <c r="C2" s="67" t="s">
        <v>210</v>
      </c>
    </row>
    <row r="3" spans="2:18">
      <c r="B3" s="46" t="s">
        <v>136</v>
      </c>
      <c r="C3" s="67" t="s">
        <v>211</v>
      </c>
    </row>
    <row r="4" spans="2:18">
      <c r="B4" s="46" t="s">
        <v>137</v>
      </c>
      <c r="C4" s="67">
        <v>2144</v>
      </c>
    </row>
    <row r="6" spans="2:18" ht="26.25" customHeight="1">
      <c r="B6" s="145" t="s">
        <v>162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7"/>
    </row>
    <row r="7" spans="2:18" s="3" customFormat="1" ht="78.75">
      <c r="B7" s="47" t="s">
        <v>109</v>
      </c>
      <c r="C7" s="48" t="s">
        <v>174</v>
      </c>
      <c r="D7" s="48" t="s">
        <v>43</v>
      </c>
      <c r="E7" s="48" t="s">
        <v>110</v>
      </c>
      <c r="F7" s="48" t="s">
        <v>14</v>
      </c>
      <c r="G7" s="48" t="s">
        <v>97</v>
      </c>
      <c r="H7" s="48" t="s">
        <v>62</v>
      </c>
      <c r="I7" s="48" t="s">
        <v>17</v>
      </c>
      <c r="J7" s="48" t="s">
        <v>208</v>
      </c>
      <c r="K7" s="48" t="s">
        <v>96</v>
      </c>
      <c r="L7" s="48" t="s">
        <v>34</v>
      </c>
      <c r="M7" s="48" t="s">
        <v>18</v>
      </c>
      <c r="N7" s="48" t="s">
        <v>187</v>
      </c>
      <c r="O7" s="48" t="s">
        <v>186</v>
      </c>
      <c r="P7" s="48" t="s">
        <v>104</v>
      </c>
      <c r="Q7" s="48" t="s">
        <v>138</v>
      </c>
      <c r="R7" s="50" t="s">
        <v>140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194</v>
      </c>
      <c r="O8" s="15"/>
      <c r="P8" s="15" t="s">
        <v>190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106</v>
      </c>
      <c r="R9" s="19" t="s">
        <v>107</v>
      </c>
    </row>
    <row r="10" spans="2:18" s="4" customFormat="1" ht="18" customHeight="1">
      <c r="B10" s="68" t="s">
        <v>39</v>
      </c>
      <c r="C10" s="69"/>
      <c r="D10" s="69"/>
      <c r="E10" s="69"/>
      <c r="F10" s="69"/>
      <c r="G10" s="69"/>
      <c r="H10" s="69"/>
      <c r="I10" s="76">
        <v>4.4737602914322556</v>
      </c>
      <c r="J10" s="69"/>
      <c r="K10" s="69"/>
      <c r="L10" s="69"/>
      <c r="M10" s="89">
        <v>5.4658147360094021E-2</v>
      </c>
      <c r="N10" s="76"/>
      <c r="O10" s="78"/>
      <c r="P10" s="76">
        <f>P11+P253</f>
        <v>19960.664188791001</v>
      </c>
      <c r="Q10" s="77">
        <f>IFERROR(P10/$P$10,0)</f>
        <v>1</v>
      </c>
      <c r="R10" s="77">
        <f>P10/'סכום נכסי הקרן'!$C$42</f>
        <v>7.7010947684634873E-2</v>
      </c>
    </row>
    <row r="11" spans="2:18" ht="21.75" customHeight="1">
      <c r="B11" s="70" t="s">
        <v>37</v>
      </c>
      <c r="C11" s="71"/>
      <c r="D11" s="71"/>
      <c r="E11" s="71"/>
      <c r="F11" s="71"/>
      <c r="G11" s="71"/>
      <c r="H11" s="71"/>
      <c r="I11" s="79">
        <v>5.5913440540096291</v>
      </c>
      <c r="J11" s="71"/>
      <c r="K11" s="71"/>
      <c r="L11" s="71"/>
      <c r="M11" s="90">
        <v>4.3901301591197185E-2</v>
      </c>
      <c r="N11" s="79"/>
      <c r="O11" s="81"/>
      <c r="P11" s="79">
        <f>P12+P33</f>
        <v>11549.415997814001</v>
      </c>
      <c r="Q11" s="80">
        <f t="shared" ref="Q11:Q74" si="0">IFERROR(P11/$P$10,0)</f>
        <v>0.57860880222110178</v>
      </c>
      <c r="R11" s="80">
        <f>P11/'סכום נכסי הקרן'!$C$42</f>
        <v>4.4559212197718516E-2</v>
      </c>
    </row>
    <row r="12" spans="2:18">
      <c r="B12" s="88" t="s">
        <v>35</v>
      </c>
      <c r="C12" s="71"/>
      <c r="D12" s="71"/>
      <c r="E12" s="71"/>
      <c r="F12" s="71"/>
      <c r="G12" s="71"/>
      <c r="H12" s="71"/>
      <c r="I12" s="79">
        <v>6.6764543708069182</v>
      </c>
      <c r="J12" s="71"/>
      <c r="K12" s="71"/>
      <c r="L12" s="71"/>
      <c r="M12" s="90">
        <v>4.2560164121288817E-2</v>
      </c>
      <c r="N12" s="79"/>
      <c r="O12" s="81"/>
      <c r="P12" s="79">
        <f>SUM(P13:P31)</f>
        <v>1987.0495943859996</v>
      </c>
      <c r="Q12" s="80">
        <f t="shared" si="0"/>
        <v>9.9548270317669899E-2</v>
      </c>
      <c r="R12" s="80">
        <f>P12/'סכום נכסי הקרן'!$C$42</f>
        <v>7.6663066375299667E-3</v>
      </c>
    </row>
    <row r="13" spans="2:18">
      <c r="B13" s="75" t="s">
        <v>1591</v>
      </c>
      <c r="C13" s="85" t="s">
        <v>1363</v>
      </c>
      <c r="D13" s="99">
        <v>6028</v>
      </c>
      <c r="E13" s="99"/>
      <c r="F13" s="99" t="s">
        <v>514</v>
      </c>
      <c r="G13" s="92">
        <v>43100</v>
      </c>
      <c r="H13" s="99"/>
      <c r="I13" s="82">
        <v>7.549999999970038</v>
      </c>
      <c r="J13" s="85" t="s">
        <v>28</v>
      </c>
      <c r="K13" s="85" t="s">
        <v>122</v>
      </c>
      <c r="L13" s="86">
        <v>6.6799999999700377E-2</v>
      </c>
      <c r="M13" s="86">
        <v>6.6799999999700377E-2</v>
      </c>
      <c r="N13" s="82">
        <v>66518.873634000003</v>
      </c>
      <c r="O13" s="84">
        <v>100.35</v>
      </c>
      <c r="P13" s="82">
        <v>66.7516897</v>
      </c>
      <c r="Q13" s="83">
        <f t="shared" si="0"/>
        <v>3.3441617507640204E-3</v>
      </c>
      <c r="R13" s="83">
        <f>P13/'סכום נכסי הקרן'!$C$42</f>
        <v>2.5753706563704496E-4</v>
      </c>
    </row>
    <row r="14" spans="2:18">
      <c r="B14" s="75" t="s">
        <v>1591</v>
      </c>
      <c r="C14" s="85" t="s">
        <v>1363</v>
      </c>
      <c r="D14" s="99">
        <v>6869</v>
      </c>
      <c r="E14" s="99"/>
      <c r="F14" s="99" t="s">
        <v>514</v>
      </c>
      <c r="G14" s="92">
        <v>43555</v>
      </c>
      <c r="H14" s="99"/>
      <c r="I14" s="82">
        <v>3.6500000000133741</v>
      </c>
      <c r="J14" s="85" t="s">
        <v>28</v>
      </c>
      <c r="K14" s="85" t="s">
        <v>122</v>
      </c>
      <c r="L14" s="86">
        <v>5.6299999999759265E-2</v>
      </c>
      <c r="M14" s="86">
        <v>5.6299999999759265E-2</v>
      </c>
      <c r="N14" s="82">
        <v>14826.904098999999</v>
      </c>
      <c r="O14" s="84">
        <v>100.86</v>
      </c>
      <c r="P14" s="82">
        <v>14.954415472000001</v>
      </c>
      <c r="Q14" s="83">
        <f t="shared" si="0"/>
        <v>7.491942818414689E-4</v>
      </c>
      <c r="R14" s="83">
        <f>P14/'סכום נכסי הקרן'!$C$42</f>
        <v>5.7696161644520961E-5</v>
      </c>
    </row>
    <row r="15" spans="2:18">
      <c r="B15" s="75" t="s">
        <v>1591</v>
      </c>
      <c r="C15" s="85" t="s">
        <v>1363</v>
      </c>
      <c r="D15" s="99">
        <v>6870</v>
      </c>
      <c r="E15" s="99"/>
      <c r="F15" s="99" t="s">
        <v>514</v>
      </c>
      <c r="G15" s="92">
        <v>43555</v>
      </c>
      <c r="H15" s="99"/>
      <c r="I15" s="82">
        <v>5.3299999999926166</v>
      </c>
      <c r="J15" s="85" t="s">
        <v>28</v>
      </c>
      <c r="K15" s="85" t="s">
        <v>122</v>
      </c>
      <c r="L15" s="86">
        <v>4.3899999999948883E-2</v>
      </c>
      <c r="M15" s="86">
        <v>4.3899999999948883E-2</v>
      </c>
      <c r="N15" s="82">
        <v>176277.20705500001</v>
      </c>
      <c r="O15" s="84">
        <v>99.88</v>
      </c>
      <c r="P15" s="82">
        <v>176.06567441000001</v>
      </c>
      <c r="Q15" s="83">
        <f t="shared" si="0"/>
        <v>8.8206320563656623E-3</v>
      </c>
      <c r="R15" s="83">
        <f>P15/'סכום נכסי הקרן'!$C$42</f>
        <v>6.7928523383818944E-4</v>
      </c>
    </row>
    <row r="16" spans="2:18">
      <c r="B16" s="75" t="s">
        <v>1591</v>
      </c>
      <c r="C16" s="85" t="s">
        <v>1363</v>
      </c>
      <c r="D16" s="99">
        <v>6868</v>
      </c>
      <c r="E16" s="99"/>
      <c r="F16" s="99" t="s">
        <v>514</v>
      </c>
      <c r="G16" s="92">
        <v>43555</v>
      </c>
      <c r="H16" s="99"/>
      <c r="I16" s="82">
        <v>5.260000000128799</v>
      </c>
      <c r="J16" s="85" t="s">
        <v>28</v>
      </c>
      <c r="K16" s="85" t="s">
        <v>122</v>
      </c>
      <c r="L16" s="86">
        <v>5.1300000001324265E-2</v>
      </c>
      <c r="M16" s="86">
        <v>5.1300000001324265E-2</v>
      </c>
      <c r="N16" s="82">
        <v>18185.474888000001</v>
      </c>
      <c r="O16" s="84">
        <v>121.25</v>
      </c>
      <c r="P16" s="82">
        <v>22.049885716000002</v>
      </c>
      <c r="Q16" s="83">
        <f t="shared" si="0"/>
        <v>1.1046669342988202E-3</v>
      </c>
      <c r="R16" s="83">
        <f>P16/'סכום נכסי הקרן'!$C$42</f>
        <v>8.5071447486232435E-5</v>
      </c>
    </row>
    <row r="17" spans="2:18">
      <c r="B17" s="75" t="s">
        <v>1591</v>
      </c>
      <c r="C17" s="85" t="s">
        <v>1363</v>
      </c>
      <c r="D17" s="99">
        <v>6867</v>
      </c>
      <c r="E17" s="99"/>
      <c r="F17" s="99" t="s">
        <v>514</v>
      </c>
      <c r="G17" s="92">
        <v>43555</v>
      </c>
      <c r="H17" s="99"/>
      <c r="I17" s="82">
        <v>5.25</v>
      </c>
      <c r="J17" s="85" t="s">
        <v>28</v>
      </c>
      <c r="K17" s="85" t="s">
        <v>122</v>
      </c>
      <c r="L17" s="86">
        <v>5.04E-2</v>
      </c>
      <c r="M17" s="86">
        <v>5.04E-2</v>
      </c>
      <c r="N17" s="82">
        <v>44436.896678999998</v>
      </c>
      <c r="O17" s="84">
        <v>112.56</v>
      </c>
      <c r="P17" s="82">
        <v>50.018165099999997</v>
      </c>
      <c r="Q17" s="83">
        <f t="shared" si="0"/>
        <v>2.5058367109892024E-3</v>
      </c>
      <c r="R17" s="83">
        <f>P17/'סכום נכסי הקרן'!$C$42</f>
        <v>1.92976859856227E-4</v>
      </c>
    </row>
    <row r="18" spans="2:18">
      <c r="B18" s="75" t="s">
        <v>1591</v>
      </c>
      <c r="C18" s="85" t="s">
        <v>1363</v>
      </c>
      <c r="D18" s="99">
        <v>6866</v>
      </c>
      <c r="E18" s="99"/>
      <c r="F18" s="99" t="s">
        <v>514</v>
      </c>
      <c r="G18" s="92">
        <v>43555</v>
      </c>
      <c r="H18" s="99"/>
      <c r="I18" s="82">
        <v>5.97000000002721</v>
      </c>
      <c r="J18" s="85" t="s">
        <v>28</v>
      </c>
      <c r="K18" s="85" t="s">
        <v>122</v>
      </c>
      <c r="L18" s="86">
        <v>3.1200000000173915E-2</v>
      </c>
      <c r="M18" s="86">
        <v>3.1200000000173915E-2</v>
      </c>
      <c r="N18" s="82">
        <v>65547.343001999994</v>
      </c>
      <c r="O18" s="84">
        <v>108.77</v>
      </c>
      <c r="P18" s="82">
        <v>71.295836498</v>
      </c>
      <c r="Q18" s="83">
        <f t="shared" si="0"/>
        <v>3.5718168405456411E-3</v>
      </c>
      <c r="R18" s="83">
        <f>P18/'סכום נכסי הקרן'!$C$42</f>
        <v>2.7506899984635822E-4</v>
      </c>
    </row>
    <row r="19" spans="2:18">
      <c r="B19" s="75" t="s">
        <v>1591</v>
      </c>
      <c r="C19" s="85" t="s">
        <v>1363</v>
      </c>
      <c r="D19" s="99">
        <v>6865</v>
      </c>
      <c r="E19" s="99"/>
      <c r="F19" s="99" t="s">
        <v>514</v>
      </c>
      <c r="G19" s="92">
        <v>43555</v>
      </c>
      <c r="H19" s="99"/>
      <c r="I19" s="82">
        <v>4.2000000000240236</v>
      </c>
      <c r="J19" s="85" t="s">
        <v>28</v>
      </c>
      <c r="K19" s="85" t="s">
        <v>122</v>
      </c>
      <c r="L19" s="86">
        <v>2.4000000000240239E-2</v>
      </c>
      <c r="M19" s="86">
        <v>2.4000000000240239E-2</v>
      </c>
      <c r="N19" s="82">
        <v>34518.665588000003</v>
      </c>
      <c r="O19" s="84">
        <v>120.59</v>
      </c>
      <c r="P19" s="82">
        <v>41.626062845</v>
      </c>
      <c r="Q19" s="83">
        <f t="shared" si="0"/>
        <v>2.0854046965218371E-3</v>
      </c>
      <c r="R19" s="83">
        <f>P19/'סכום נכסי הקרן'!$C$42</f>
        <v>1.6059899198513506E-4</v>
      </c>
    </row>
    <row r="20" spans="2:18">
      <c r="B20" s="75" t="s">
        <v>1591</v>
      </c>
      <c r="C20" s="85" t="s">
        <v>1363</v>
      </c>
      <c r="D20" s="99">
        <v>5212</v>
      </c>
      <c r="E20" s="99"/>
      <c r="F20" s="99" t="s">
        <v>514</v>
      </c>
      <c r="G20" s="92">
        <v>42643</v>
      </c>
      <c r="H20" s="99"/>
      <c r="I20" s="82">
        <v>6.9400000000155515</v>
      </c>
      <c r="J20" s="85" t="s">
        <v>28</v>
      </c>
      <c r="K20" s="85" t="s">
        <v>122</v>
      </c>
      <c r="L20" s="86">
        <v>4.6600000000107854E-2</v>
      </c>
      <c r="M20" s="86">
        <v>4.6600000000107854E-2</v>
      </c>
      <c r="N20" s="82">
        <v>162552.638018</v>
      </c>
      <c r="O20" s="84">
        <v>98.11</v>
      </c>
      <c r="P20" s="82">
        <v>159.480393158</v>
      </c>
      <c r="Q20" s="83">
        <f t="shared" si="0"/>
        <v>7.9897337909004516E-3</v>
      </c>
      <c r="R20" s="83">
        <f>P20/'סכום נכסי הקרן'!$C$42</f>
        <v>6.1529697098519414E-4</v>
      </c>
    </row>
    <row r="21" spans="2:18">
      <c r="B21" s="75" t="s">
        <v>1591</v>
      </c>
      <c r="C21" s="85" t="s">
        <v>1363</v>
      </c>
      <c r="D21" s="99">
        <v>5211</v>
      </c>
      <c r="E21" s="99"/>
      <c r="F21" s="99" t="s">
        <v>514</v>
      </c>
      <c r="G21" s="92">
        <v>42643</v>
      </c>
      <c r="H21" s="99"/>
      <c r="I21" s="82">
        <v>4.6900000000053792</v>
      </c>
      <c r="J21" s="85" t="s">
        <v>28</v>
      </c>
      <c r="K21" s="85" t="s">
        <v>122</v>
      </c>
      <c r="L21" s="86">
        <v>4.7400000000110853E-2</v>
      </c>
      <c r="M21" s="86">
        <v>4.7400000000110853E-2</v>
      </c>
      <c r="N21" s="82">
        <v>127157.863059</v>
      </c>
      <c r="O21" s="84">
        <v>96.48</v>
      </c>
      <c r="P21" s="82">
        <v>122.681906286</v>
      </c>
      <c r="Q21" s="83">
        <f t="shared" si="0"/>
        <v>6.1461835701285212E-3</v>
      </c>
      <c r="R21" s="83">
        <f>P21/'סכום נכסי הקרן'!$C$42</f>
        <v>4.7332342137932997E-4</v>
      </c>
    </row>
    <row r="22" spans="2:18">
      <c r="B22" s="75" t="s">
        <v>1591</v>
      </c>
      <c r="C22" s="85" t="s">
        <v>1363</v>
      </c>
      <c r="D22" s="99">
        <v>6027</v>
      </c>
      <c r="E22" s="99"/>
      <c r="F22" s="99" t="s">
        <v>514</v>
      </c>
      <c r="G22" s="92">
        <v>43100</v>
      </c>
      <c r="H22" s="99"/>
      <c r="I22" s="82">
        <v>8.1699999999955963</v>
      </c>
      <c r="J22" s="85" t="s">
        <v>28</v>
      </c>
      <c r="K22" s="85" t="s">
        <v>122</v>
      </c>
      <c r="L22" s="86">
        <v>4.4899999999978943E-2</v>
      </c>
      <c r="M22" s="86">
        <v>4.4899999999978943E-2</v>
      </c>
      <c r="N22" s="82">
        <v>263139.33688800002</v>
      </c>
      <c r="O22" s="84">
        <v>99.26</v>
      </c>
      <c r="P22" s="82">
        <v>261.19210579500003</v>
      </c>
      <c r="Q22" s="83">
        <f t="shared" si="0"/>
        <v>1.3085341415726717E-2</v>
      </c>
      <c r="R22" s="83">
        <f>P22/'סכום נכסי הקרן'!$C$42</f>
        <v>1.0077145432021164E-3</v>
      </c>
    </row>
    <row r="23" spans="2:18">
      <c r="B23" s="75" t="s">
        <v>1591</v>
      </c>
      <c r="C23" s="85" t="s">
        <v>1363</v>
      </c>
      <c r="D23" s="99">
        <v>5025</v>
      </c>
      <c r="E23" s="99"/>
      <c r="F23" s="99" t="s">
        <v>514</v>
      </c>
      <c r="G23" s="92">
        <v>42551</v>
      </c>
      <c r="H23" s="99"/>
      <c r="I23" s="82">
        <v>7.6200000000030537</v>
      </c>
      <c r="J23" s="85" t="s">
        <v>28</v>
      </c>
      <c r="K23" s="85" t="s">
        <v>122</v>
      </c>
      <c r="L23" s="86">
        <v>4.8400000000000006E-2</v>
      </c>
      <c r="M23" s="86">
        <v>4.8400000000000006E-2</v>
      </c>
      <c r="N23" s="82">
        <v>168316.40741499997</v>
      </c>
      <c r="O23" s="84">
        <v>97.28</v>
      </c>
      <c r="P23" s="82">
        <v>163.73820112499999</v>
      </c>
      <c r="Q23" s="83">
        <f t="shared" si="0"/>
        <v>8.2030437252157123E-3</v>
      </c>
      <c r="R23" s="83">
        <f>P23/'סכום נכסי הקרן'!$C$42</f>
        <v>6.3172417117735957E-4</v>
      </c>
    </row>
    <row r="24" spans="2:18">
      <c r="B24" s="75" t="s">
        <v>1591</v>
      </c>
      <c r="C24" s="85" t="s">
        <v>1363</v>
      </c>
      <c r="D24" s="99">
        <v>5024</v>
      </c>
      <c r="E24" s="99"/>
      <c r="F24" s="99" t="s">
        <v>514</v>
      </c>
      <c r="G24" s="92">
        <v>42551</v>
      </c>
      <c r="H24" s="99"/>
      <c r="I24" s="82">
        <v>5.599999999986939</v>
      </c>
      <c r="J24" s="85" t="s">
        <v>28</v>
      </c>
      <c r="K24" s="85" t="s">
        <v>122</v>
      </c>
      <c r="L24" s="86">
        <v>4.7299999999890853E-2</v>
      </c>
      <c r="M24" s="86">
        <v>4.7299999999890853E-2</v>
      </c>
      <c r="N24" s="82">
        <v>108704.146568</v>
      </c>
      <c r="O24" s="84">
        <v>98.61</v>
      </c>
      <c r="P24" s="82">
        <v>107.19315892899999</v>
      </c>
      <c r="Q24" s="83">
        <f t="shared" si="0"/>
        <v>5.3702200445411427E-3</v>
      </c>
      <c r="R24" s="83">
        <f>P24/'סכום נכסי הקרן'!$C$42</f>
        <v>4.1356573490513546E-4</v>
      </c>
    </row>
    <row r="25" spans="2:18">
      <c r="B25" s="75" t="s">
        <v>1591</v>
      </c>
      <c r="C25" s="85" t="s">
        <v>1363</v>
      </c>
      <c r="D25" s="99">
        <v>6026</v>
      </c>
      <c r="E25" s="99"/>
      <c r="F25" s="99" t="s">
        <v>514</v>
      </c>
      <c r="G25" s="92">
        <v>43100</v>
      </c>
      <c r="H25" s="99"/>
      <c r="I25" s="82">
        <v>6.3399999999910017</v>
      </c>
      <c r="J25" s="85" t="s">
        <v>28</v>
      </c>
      <c r="K25" s="85" t="s">
        <v>122</v>
      </c>
      <c r="L25" s="86">
        <v>4.6299999999936621E-2</v>
      </c>
      <c r="M25" s="86">
        <v>4.6299999999936621E-2</v>
      </c>
      <c r="N25" s="82">
        <v>319417.66136899998</v>
      </c>
      <c r="O25" s="128">
        <v>96.480000005250801</v>
      </c>
      <c r="P25" s="82">
        <v>300.00329101900002</v>
      </c>
      <c r="Q25" s="83">
        <f t="shared" si="0"/>
        <v>1.5029724871954321E-2</v>
      </c>
      <c r="R25" s="83">
        <f>P25/'סכום נכסי הקרן'!$C$42</f>
        <v>1.1574533558285297E-3</v>
      </c>
    </row>
    <row r="26" spans="2:18">
      <c r="B26" s="75" t="s">
        <v>1591</v>
      </c>
      <c r="C26" s="85" t="s">
        <v>1363</v>
      </c>
      <c r="D26" s="99">
        <v>5023</v>
      </c>
      <c r="E26" s="99"/>
      <c r="F26" s="99" t="s">
        <v>514</v>
      </c>
      <c r="G26" s="92">
        <v>42551</v>
      </c>
      <c r="H26" s="99"/>
      <c r="I26" s="82">
        <v>7.7600000000096099</v>
      </c>
      <c r="J26" s="85" t="s">
        <v>28</v>
      </c>
      <c r="K26" s="85" t="s">
        <v>122</v>
      </c>
      <c r="L26" s="86">
        <v>4.1899999999995427E-2</v>
      </c>
      <c r="M26" s="86">
        <v>4.1899999999995427E-2</v>
      </c>
      <c r="N26" s="82">
        <v>85063.464723000012</v>
      </c>
      <c r="O26" s="84">
        <v>102.76</v>
      </c>
      <c r="P26" s="82">
        <v>87.411176615999992</v>
      </c>
      <c r="Q26" s="83">
        <f t="shared" si="0"/>
        <v>4.3791717444495726E-3</v>
      </c>
      <c r="R26" s="83">
        <f>P26/'סכום נכסי הקרן'!$C$42</f>
        <v>3.3724416611383726E-4</v>
      </c>
    </row>
    <row r="27" spans="2:18">
      <c r="B27" s="75" t="s">
        <v>1591</v>
      </c>
      <c r="C27" s="85" t="s">
        <v>1363</v>
      </c>
      <c r="D27" s="99">
        <v>5210</v>
      </c>
      <c r="E27" s="99"/>
      <c r="F27" s="99" t="s">
        <v>514</v>
      </c>
      <c r="G27" s="92">
        <v>42643</v>
      </c>
      <c r="H27" s="99"/>
      <c r="I27" s="82">
        <v>7.1599999999562929</v>
      </c>
      <c r="J27" s="85" t="s">
        <v>28</v>
      </c>
      <c r="K27" s="85" t="s">
        <v>122</v>
      </c>
      <c r="L27" s="86">
        <v>3.3099999999747408E-2</v>
      </c>
      <c r="M27" s="86">
        <v>3.3099999999747408E-2</v>
      </c>
      <c r="N27" s="82">
        <v>65303.749903000004</v>
      </c>
      <c r="O27" s="84">
        <v>107.91</v>
      </c>
      <c r="P27" s="82">
        <v>70.469246538000007</v>
      </c>
      <c r="Q27" s="83">
        <f t="shared" si="0"/>
        <v>3.5304058958905947E-3</v>
      </c>
      <c r="R27" s="83">
        <f>P27/'סכום נכסי הקרן'!$C$42</f>
        <v>2.7187990375395713E-4</v>
      </c>
    </row>
    <row r="28" spans="2:18">
      <c r="B28" s="75" t="s">
        <v>1591</v>
      </c>
      <c r="C28" s="85" t="s">
        <v>1363</v>
      </c>
      <c r="D28" s="99">
        <v>6025</v>
      </c>
      <c r="E28" s="99"/>
      <c r="F28" s="99" t="s">
        <v>514</v>
      </c>
      <c r="G28" s="92">
        <v>43100</v>
      </c>
      <c r="H28" s="99"/>
      <c r="I28" s="82">
        <v>8.5099999999646734</v>
      </c>
      <c r="J28" s="85" t="s">
        <v>28</v>
      </c>
      <c r="K28" s="85" t="s">
        <v>122</v>
      </c>
      <c r="L28" s="86">
        <v>3.4299999999851859E-2</v>
      </c>
      <c r="M28" s="86">
        <v>3.4299999999851859E-2</v>
      </c>
      <c r="N28" s="82">
        <v>81101.741198999996</v>
      </c>
      <c r="O28" s="84">
        <v>108.2</v>
      </c>
      <c r="P28" s="82">
        <v>87.752073709999991</v>
      </c>
      <c r="Q28" s="83">
        <f t="shared" si="0"/>
        <v>4.3962501888728514E-3</v>
      </c>
      <c r="R28" s="83">
        <f>P28/'סכום נכסי הקרן'!$C$42</f>
        <v>3.3855939330385329E-4</v>
      </c>
    </row>
    <row r="29" spans="2:18">
      <c r="B29" s="75" t="s">
        <v>1591</v>
      </c>
      <c r="C29" s="85" t="s">
        <v>1363</v>
      </c>
      <c r="D29" s="99">
        <v>5022</v>
      </c>
      <c r="E29" s="99"/>
      <c r="F29" s="99" t="s">
        <v>514</v>
      </c>
      <c r="G29" s="92">
        <v>42551</v>
      </c>
      <c r="H29" s="99"/>
      <c r="I29" s="82">
        <v>7.1200000000030803</v>
      </c>
      <c r="J29" s="85" t="s">
        <v>28</v>
      </c>
      <c r="K29" s="85" t="s">
        <v>122</v>
      </c>
      <c r="L29" s="86">
        <v>2.3500000000038507E-2</v>
      </c>
      <c r="M29" s="86">
        <v>2.3500000000038507E-2</v>
      </c>
      <c r="N29" s="82">
        <v>58103.44774499999</v>
      </c>
      <c r="O29" s="84">
        <v>111.73</v>
      </c>
      <c r="P29" s="82">
        <v>64.918965165000003</v>
      </c>
      <c r="Q29" s="83">
        <f t="shared" si="0"/>
        <v>3.2523449395764864E-3</v>
      </c>
      <c r="R29" s="83">
        <f>P29/'סכום נכסי הקרן'!$C$42</f>
        <v>2.5046616599411176E-4</v>
      </c>
    </row>
    <row r="30" spans="2:18">
      <c r="B30" s="75" t="s">
        <v>1591</v>
      </c>
      <c r="C30" s="85" t="s">
        <v>1363</v>
      </c>
      <c r="D30" s="99">
        <v>6024</v>
      </c>
      <c r="E30" s="99"/>
      <c r="F30" s="99" t="s">
        <v>514</v>
      </c>
      <c r="G30" s="92">
        <v>43100</v>
      </c>
      <c r="H30" s="99"/>
      <c r="I30" s="82">
        <v>7.5799999999632544</v>
      </c>
      <c r="J30" s="85" t="s">
        <v>28</v>
      </c>
      <c r="K30" s="85" t="s">
        <v>122</v>
      </c>
      <c r="L30" s="86">
        <v>1.7499999999963836E-2</v>
      </c>
      <c r="M30" s="86">
        <v>1.7499999999963836E-2</v>
      </c>
      <c r="N30" s="82">
        <v>59177.319192000003</v>
      </c>
      <c r="O30" s="84">
        <v>116.81</v>
      </c>
      <c r="P30" s="82">
        <v>69.125033162999998</v>
      </c>
      <c r="Q30" s="83">
        <f t="shared" si="0"/>
        <v>3.4630627773306996E-3</v>
      </c>
      <c r="R30" s="83">
        <f>P30/'סכום נכסי הקרן'!$C$42</f>
        <v>2.6669374637362087E-4</v>
      </c>
    </row>
    <row r="31" spans="2:18">
      <c r="B31" s="75" t="s">
        <v>1591</v>
      </c>
      <c r="C31" s="85" t="s">
        <v>1363</v>
      </c>
      <c r="D31" s="99">
        <v>5209</v>
      </c>
      <c r="E31" s="99"/>
      <c r="F31" s="99" t="s">
        <v>514</v>
      </c>
      <c r="G31" s="92">
        <v>42643</v>
      </c>
      <c r="H31" s="99"/>
      <c r="I31" s="82">
        <v>6.1600000000087434</v>
      </c>
      <c r="J31" s="85" t="s">
        <v>28</v>
      </c>
      <c r="K31" s="85" t="s">
        <v>122</v>
      </c>
      <c r="L31" s="86">
        <v>2.0800000000143079E-2</v>
      </c>
      <c r="M31" s="86">
        <v>2.0800000000143079E-2</v>
      </c>
      <c r="N31" s="82">
        <v>44734.908553000001</v>
      </c>
      <c r="O31" s="84">
        <v>112.49</v>
      </c>
      <c r="P31" s="82">
        <v>50.322313141000002</v>
      </c>
      <c r="Q31" s="83">
        <f t="shared" si="0"/>
        <v>2.5210740817561933E-3</v>
      </c>
      <c r="R31" s="83">
        <f>P31/'סכום נכסי הקרן'!$C$42</f>
        <v>1.9415030421921509E-4</v>
      </c>
    </row>
    <row r="32" spans="2:18">
      <c r="B32" s="72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82"/>
      <c r="O32" s="84"/>
      <c r="P32" s="99"/>
      <c r="Q32" s="83"/>
      <c r="R32" s="99"/>
    </row>
    <row r="33" spans="2:18">
      <c r="B33" s="88" t="s">
        <v>36</v>
      </c>
      <c r="C33" s="71"/>
      <c r="D33" s="71"/>
      <c r="E33" s="71"/>
      <c r="F33" s="71"/>
      <c r="G33" s="71"/>
      <c r="H33" s="71"/>
      <c r="I33" s="79">
        <v>5.3652469476337208</v>
      </c>
      <c r="J33" s="71"/>
      <c r="K33" s="71"/>
      <c r="L33" s="71"/>
      <c r="M33" s="90">
        <v>4.4180745345905569E-2</v>
      </c>
      <c r="N33" s="79"/>
      <c r="O33" s="81"/>
      <c r="P33" s="79">
        <f>SUM(P34:P251)</f>
        <v>9562.3664034280009</v>
      </c>
      <c r="Q33" s="80">
        <f t="shared" si="0"/>
        <v>0.47906053190343184</v>
      </c>
      <c r="R33" s="80">
        <f>P33/'סכום נכסי הקרן'!$C$42</f>
        <v>3.6892905560188545E-2</v>
      </c>
    </row>
    <row r="34" spans="2:18">
      <c r="B34" s="75" t="s">
        <v>1592</v>
      </c>
      <c r="C34" s="85" t="s">
        <v>1364</v>
      </c>
      <c r="D34" s="99" t="s">
        <v>1365</v>
      </c>
      <c r="E34" s="99"/>
      <c r="F34" s="99" t="s">
        <v>333</v>
      </c>
      <c r="G34" s="92">
        <v>42368</v>
      </c>
      <c r="H34" s="99" t="s">
        <v>292</v>
      </c>
      <c r="I34" s="82">
        <v>7.4499999998691209</v>
      </c>
      <c r="J34" s="85" t="s">
        <v>118</v>
      </c>
      <c r="K34" s="85" t="s">
        <v>122</v>
      </c>
      <c r="L34" s="86">
        <v>3.1699999999999999E-2</v>
      </c>
      <c r="M34" s="86">
        <v>1.8699999999962608E-2</v>
      </c>
      <c r="N34" s="82">
        <v>13391.191811000002</v>
      </c>
      <c r="O34" s="84">
        <v>119.82</v>
      </c>
      <c r="P34" s="82">
        <v>16.045327138000001</v>
      </c>
      <c r="Q34" s="83">
        <f t="shared" si="0"/>
        <v>8.0384735629239858E-4</v>
      </c>
      <c r="R34" s="83">
        <f>P34/'סכום נכסי הקרן'!$C$42</f>
        <v>6.1905046701865964E-5</v>
      </c>
    </row>
    <row r="35" spans="2:18">
      <c r="B35" s="75" t="s">
        <v>1592</v>
      </c>
      <c r="C35" s="85" t="s">
        <v>1364</v>
      </c>
      <c r="D35" s="99" t="s">
        <v>1366</v>
      </c>
      <c r="E35" s="99"/>
      <c r="F35" s="99" t="s">
        <v>333</v>
      </c>
      <c r="G35" s="92">
        <v>42388</v>
      </c>
      <c r="H35" s="99" t="s">
        <v>292</v>
      </c>
      <c r="I35" s="82">
        <v>7.4400000001173874</v>
      </c>
      <c r="J35" s="85" t="s">
        <v>118</v>
      </c>
      <c r="K35" s="85" t="s">
        <v>122</v>
      </c>
      <c r="L35" s="86">
        <v>3.1899999999999998E-2</v>
      </c>
      <c r="M35" s="86">
        <v>1.8800000000124498E-2</v>
      </c>
      <c r="N35" s="82">
        <v>18747.668676000001</v>
      </c>
      <c r="O35" s="84">
        <v>119.96</v>
      </c>
      <c r="P35" s="82">
        <v>22.489703944000002</v>
      </c>
      <c r="Q35" s="83">
        <f t="shared" si="0"/>
        <v>1.1267011824500908E-3</v>
      </c>
      <c r="R35" s="83">
        <f>P35/'סכום נכסי הקרן'!$C$42</f>
        <v>8.6768325817880197E-5</v>
      </c>
    </row>
    <row r="36" spans="2:18">
      <c r="B36" s="75" t="s">
        <v>1592</v>
      </c>
      <c r="C36" s="85" t="s">
        <v>1364</v>
      </c>
      <c r="D36" s="99" t="s">
        <v>1367</v>
      </c>
      <c r="E36" s="99"/>
      <c r="F36" s="99" t="s">
        <v>333</v>
      </c>
      <c r="G36" s="92">
        <v>42509</v>
      </c>
      <c r="H36" s="99" t="s">
        <v>292</v>
      </c>
      <c r="I36" s="82">
        <v>7.4999999998844356</v>
      </c>
      <c r="J36" s="85" t="s">
        <v>118</v>
      </c>
      <c r="K36" s="85" t="s">
        <v>122</v>
      </c>
      <c r="L36" s="86">
        <v>2.7400000000000001E-2</v>
      </c>
      <c r="M36" s="86">
        <v>2.0599999999602457E-2</v>
      </c>
      <c r="N36" s="82">
        <v>18747.668676000001</v>
      </c>
      <c r="O36" s="84">
        <v>115.39</v>
      </c>
      <c r="P36" s="82">
        <v>21.632933830999999</v>
      </c>
      <c r="Q36" s="83">
        <f t="shared" si="0"/>
        <v>1.0837782563942972E-3</v>
      </c>
      <c r="R36" s="83">
        <f>P36/'סכום נכסי הקרן'!$C$42</f>
        <v>8.3462790604926017E-5</v>
      </c>
    </row>
    <row r="37" spans="2:18">
      <c r="B37" s="75" t="s">
        <v>1592</v>
      </c>
      <c r="C37" s="85" t="s">
        <v>1364</v>
      </c>
      <c r="D37" s="99" t="s">
        <v>1368</v>
      </c>
      <c r="E37" s="99"/>
      <c r="F37" s="99" t="s">
        <v>333</v>
      </c>
      <c r="G37" s="92">
        <v>42723</v>
      </c>
      <c r="H37" s="99" t="s">
        <v>292</v>
      </c>
      <c r="I37" s="82">
        <v>7.3900000008144824</v>
      </c>
      <c r="J37" s="85" t="s">
        <v>118</v>
      </c>
      <c r="K37" s="85" t="s">
        <v>122</v>
      </c>
      <c r="L37" s="86">
        <v>3.15E-2</v>
      </c>
      <c r="M37" s="86">
        <v>2.2800000003463158E-2</v>
      </c>
      <c r="N37" s="82">
        <v>2678.2383249999998</v>
      </c>
      <c r="O37" s="84">
        <v>116.44</v>
      </c>
      <c r="P37" s="82">
        <v>3.1185407140000003</v>
      </c>
      <c r="Q37" s="83">
        <f t="shared" si="0"/>
        <v>1.5623431587768661E-4</v>
      </c>
      <c r="R37" s="83">
        <f>P37/'סכום נכסי הקרן'!$C$42</f>
        <v>1.2031752726601243E-5</v>
      </c>
    </row>
    <row r="38" spans="2:18">
      <c r="B38" s="75" t="s">
        <v>1592</v>
      </c>
      <c r="C38" s="85" t="s">
        <v>1364</v>
      </c>
      <c r="D38" s="99" t="s">
        <v>1369</v>
      </c>
      <c r="E38" s="99"/>
      <c r="F38" s="99" t="s">
        <v>333</v>
      </c>
      <c r="G38" s="92">
        <v>42918</v>
      </c>
      <c r="H38" s="99" t="s">
        <v>292</v>
      </c>
      <c r="I38" s="82">
        <v>7.3499999999967187</v>
      </c>
      <c r="J38" s="85" t="s">
        <v>118</v>
      </c>
      <c r="K38" s="85" t="s">
        <v>122</v>
      </c>
      <c r="L38" s="86">
        <v>3.1899999999999998E-2</v>
      </c>
      <c r="M38" s="86">
        <v>2.5399999999855608E-2</v>
      </c>
      <c r="N38" s="82">
        <v>13391.191811000002</v>
      </c>
      <c r="O38" s="84">
        <v>113.78</v>
      </c>
      <c r="P38" s="82">
        <v>15.236497143000001</v>
      </c>
      <c r="Q38" s="83">
        <f t="shared" si="0"/>
        <v>7.6332615983570949E-4</v>
      </c>
      <c r="R38" s="83">
        <f>P38/'סכום נכסי הקרן'!$C$42</f>
        <v>5.8784470961421058E-5</v>
      </c>
    </row>
    <row r="39" spans="2:18">
      <c r="B39" s="75" t="s">
        <v>1592</v>
      </c>
      <c r="C39" s="85" t="s">
        <v>1364</v>
      </c>
      <c r="D39" s="99" t="s">
        <v>1370</v>
      </c>
      <c r="E39" s="99"/>
      <c r="F39" s="99" t="s">
        <v>333</v>
      </c>
      <c r="G39" s="92">
        <v>43915</v>
      </c>
      <c r="H39" s="99" t="s">
        <v>292</v>
      </c>
      <c r="I39" s="82">
        <v>7.3699999998818084</v>
      </c>
      <c r="J39" s="85" t="s">
        <v>118</v>
      </c>
      <c r="K39" s="85" t="s">
        <v>122</v>
      </c>
      <c r="L39" s="86">
        <v>2.6600000000000002E-2</v>
      </c>
      <c r="M39" s="86">
        <v>3.1999999999453445E-2</v>
      </c>
      <c r="N39" s="82">
        <v>28191.982898999999</v>
      </c>
      <c r="O39" s="84">
        <v>103.84</v>
      </c>
      <c r="P39" s="82">
        <v>29.274555658000001</v>
      </c>
      <c r="Q39" s="83">
        <f t="shared" si="0"/>
        <v>1.4666123021316723E-3</v>
      </c>
      <c r="R39" s="83">
        <f>P39/'סכום נכסי הקרן'!$C$42</f>
        <v>1.1294520327310414E-4</v>
      </c>
    </row>
    <row r="40" spans="2:18">
      <c r="B40" s="75" t="s">
        <v>1592</v>
      </c>
      <c r="C40" s="85" t="s">
        <v>1364</v>
      </c>
      <c r="D40" s="99" t="s">
        <v>1371</v>
      </c>
      <c r="E40" s="99"/>
      <c r="F40" s="99" t="s">
        <v>333</v>
      </c>
      <c r="G40" s="92">
        <v>44168</v>
      </c>
      <c r="H40" s="99" t="s">
        <v>292</v>
      </c>
      <c r="I40" s="82">
        <v>7.5000000001098117</v>
      </c>
      <c r="J40" s="85" t="s">
        <v>118</v>
      </c>
      <c r="K40" s="85" t="s">
        <v>122</v>
      </c>
      <c r="L40" s="86">
        <v>1.89E-2</v>
      </c>
      <c r="M40" s="86">
        <v>3.4900000000629594E-2</v>
      </c>
      <c r="N40" s="82">
        <v>28552.647884999998</v>
      </c>
      <c r="O40" s="84">
        <v>95.68</v>
      </c>
      <c r="P40" s="82">
        <v>27.319173072000002</v>
      </c>
      <c r="Q40" s="83">
        <f t="shared" si="0"/>
        <v>1.3686505024888503E-3</v>
      </c>
      <c r="R40" s="83">
        <f>P40/'סכום נכסי הקרן'!$C$42</f>
        <v>1.0540107224571808E-4</v>
      </c>
    </row>
    <row r="41" spans="2:18">
      <c r="B41" s="75" t="s">
        <v>1592</v>
      </c>
      <c r="C41" s="85" t="s">
        <v>1364</v>
      </c>
      <c r="D41" s="99" t="s">
        <v>1372</v>
      </c>
      <c r="E41" s="99"/>
      <c r="F41" s="99" t="s">
        <v>333</v>
      </c>
      <c r="G41" s="92">
        <v>44277</v>
      </c>
      <c r="H41" s="99" t="s">
        <v>292</v>
      </c>
      <c r="I41" s="82">
        <v>7.4199999999441397</v>
      </c>
      <c r="J41" s="85" t="s">
        <v>118</v>
      </c>
      <c r="K41" s="85" t="s">
        <v>122</v>
      </c>
      <c r="L41" s="86">
        <v>1.9E-2</v>
      </c>
      <c r="M41" s="86">
        <v>4.1299999999539524E-2</v>
      </c>
      <c r="N41" s="82">
        <v>43419.157712</v>
      </c>
      <c r="O41" s="84">
        <v>91.53</v>
      </c>
      <c r="P41" s="82">
        <v>39.741552591000001</v>
      </c>
      <c r="Q41" s="83">
        <f t="shared" si="0"/>
        <v>1.9909934967653553E-3</v>
      </c>
      <c r="R41" s="83">
        <f>P41/'סכום נכסי הקרן'!$C$42</f>
        <v>1.5332829601984505E-4</v>
      </c>
    </row>
    <row r="42" spans="2:18">
      <c r="B42" s="75" t="s">
        <v>1593</v>
      </c>
      <c r="C42" s="85" t="s">
        <v>1364</v>
      </c>
      <c r="D42" s="99" t="s">
        <v>1373</v>
      </c>
      <c r="E42" s="99"/>
      <c r="F42" s="99" t="s">
        <v>342</v>
      </c>
      <c r="G42" s="92">
        <v>42122</v>
      </c>
      <c r="H42" s="99" t="s">
        <v>120</v>
      </c>
      <c r="I42" s="82">
        <v>4.5200000000057834</v>
      </c>
      <c r="J42" s="85" t="s">
        <v>323</v>
      </c>
      <c r="K42" s="85" t="s">
        <v>122</v>
      </c>
      <c r="L42" s="86">
        <v>2.98E-2</v>
      </c>
      <c r="M42" s="86">
        <v>2.1500000000033003E-2</v>
      </c>
      <c r="N42" s="82">
        <v>280357.72004799999</v>
      </c>
      <c r="O42" s="84">
        <v>113.47</v>
      </c>
      <c r="P42" s="82">
        <v>318.12189573300003</v>
      </c>
      <c r="Q42" s="83">
        <f t="shared" si="0"/>
        <v>1.5937440393974604E-2</v>
      </c>
      <c r="R42" s="83">
        <f>P42/'סכום נכסי הקרן'!$C$42</f>
        <v>1.227357388407365E-3</v>
      </c>
    </row>
    <row r="43" spans="2:18">
      <c r="B43" s="75" t="s">
        <v>1594</v>
      </c>
      <c r="C43" s="85" t="s">
        <v>1364</v>
      </c>
      <c r="D43" s="99" t="s">
        <v>1374</v>
      </c>
      <c r="E43" s="99"/>
      <c r="F43" s="99" t="s">
        <v>1375</v>
      </c>
      <c r="G43" s="92">
        <v>40742</v>
      </c>
      <c r="H43" s="99" t="s">
        <v>1362</v>
      </c>
      <c r="I43" s="82">
        <v>3.4299999999973152</v>
      </c>
      <c r="J43" s="85" t="s">
        <v>312</v>
      </c>
      <c r="K43" s="85" t="s">
        <v>122</v>
      </c>
      <c r="L43" s="86">
        <v>4.4999999999999998E-2</v>
      </c>
      <c r="M43" s="86">
        <v>1.3100000000003831E-2</v>
      </c>
      <c r="N43" s="82">
        <v>104345.93596800002</v>
      </c>
      <c r="O43" s="84">
        <v>124.97</v>
      </c>
      <c r="P43" s="82">
        <v>130.401113345</v>
      </c>
      <c r="Q43" s="83">
        <f t="shared" si="0"/>
        <v>6.5329045221965767E-3</v>
      </c>
      <c r="R43" s="83">
        <f>P43/'סכום נכסי הקרן'!$C$42</f>
        <v>5.0310516838759521E-4</v>
      </c>
    </row>
    <row r="44" spans="2:18">
      <c r="B44" s="75" t="s">
        <v>1595</v>
      </c>
      <c r="C44" s="85" t="s">
        <v>1364</v>
      </c>
      <c r="D44" s="99" t="s">
        <v>1376</v>
      </c>
      <c r="E44" s="99"/>
      <c r="F44" s="99" t="s">
        <v>406</v>
      </c>
      <c r="G44" s="92">
        <v>43431</v>
      </c>
      <c r="H44" s="99" t="s">
        <v>292</v>
      </c>
      <c r="I44" s="82">
        <v>8.240000000321535</v>
      </c>
      <c r="J44" s="85" t="s">
        <v>323</v>
      </c>
      <c r="K44" s="85" t="s">
        <v>122</v>
      </c>
      <c r="L44" s="86">
        <v>3.6600000000000001E-2</v>
      </c>
      <c r="M44" s="86">
        <v>2.9700000000920181E-2</v>
      </c>
      <c r="N44" s="82">
        <v>8319.0748590000003</v>
      </c>
      <c r="O44" s="84">
        <v>113.65</v>
      </c>
      <c r="P44" s="82">
        <v>9.4546286290000001</v>
      </c>
      <c r="Q44" s="83">
        <f t="shared" si="0"/>
        <v>4.7366302742116612E-4</v>
      </c>
      <c r="R44" s="83">
        <f>P44/'סכום נכסי הקרן'!$C$42</f>
        <v>3.6477238624877199E-5</v>
      </c>
    </row>
    <row r="45" spans="2:18">
      <c r="B45" s="75" t="s">
        <v>1595</v>
      </c>
      <c r="C45" s="85" t="s">
        <v>1364</v>
      </c>
      <c r="D45" s="99" t="s">
        <v>1377</v>
      </c>
      <c r="E45" s="99"/>
      <c r="F45" s="99" t="s">
        <v>406</v>
      </c>
      <c r="G45" s="92">
        <v>43276</v>
      </c>
      <c r="H45" s="99" t="s">
        <v>292</v>
      </c>
      <c r="I45" s="82">
        <v>8.3100000001238836</v>
      </c>
      <c r="J45" s="85" t="s">
        <v>323</v>
      </c>
      <c r="K45" s="85" t="s">
        <v>122</v>
      </c>
      <c r="L45" s="86">
        <v>3.2599999999999997E-2</v>
      </c>
      <c r="M45" s="86">
        <v>3.0399999999912296E-2</v>
      </c>
      <c r="N45" s="82">
        <v>8288.5355290000007</v>
      </c>
      <c r="O45" s="84">
        <v>110.05</v>
      </c>
      <c r="P45" s="82">
        <v>9.1215339769999986</v>
      </c>
      <c r="Q45" s="83">
        <f t="shared" si="0"/>
        <v>4.5697547389842049E-4</v>
      </c>
      <c r="R45" s="83">
        <f>P45/'סכום נכסי הקרן'!$C$42</f>
        <v>3.5192114313552491E-5</v>
      </c>
    </row>
    <row r="46" spans="2:18">
      <c r="B46" s="75" t="s">
        <v>1595</v>
      </c>
      <c r="C46" s="85" t="s">
        <v>1364</v>
      </c>
      <c r="D46" s="99" t="s">
        <v>1378</v>
      </c>
      <c r="E46" s="99"/>
      <c r="F46" s="99" t="s">
        <v>406</v>
      </c>
      <c r="G46" s="92">
        <v>43222</v>
      </c>
      <c r="H46" s="99" t="s">
        <v>292</v>
      </c>
      <c r="I46" s="82">
        <v>8.329999999959151</v>
      </c>
      <c r="J46" s="85" t="s">
        <v>323</v>
      </c>
      <c r="K46" s="85" t="s">
        <v>122</v>
      </c>
      <c r="L46" s="86">
        <v>3.2199999999999999E-2</v>
      </c>
      <c r="M46" s="86">
        <v>3.0499999999965766E-2</v>
      </c>
      <c r="N46" s="82">
        <v>39608.165454000002</v>
      </c>
      <c r="O46" s="84">
        <v>110.63</v>
      </c>
      <c r="P46" s="82">
        <v>43.818512763000001</v>
      </c>
      <c r="Q46" s="83">
        <f t="shared" si="0"/>
        <v>2.1952432217965212E-3</v>
      </c>
      <c r="R46" s="83">
        <f>P46/'סכום נכסי הקרן'!$C$42</f>
        <v>1.6905776090882121E-4</v>
      </c>
    </row>
    <row r="47" spans="2:18">
      <c r="B47" s="75" t="s">
        <v>1595</v>
      </c>
      <c r="C47" s="85" t="s">
        <v>1364</v>
      </c>
      <c r="D47" s="99" t="s">
        <v>1379</v>
      </c>
      <c r="E47" s="99"/>
      <c r="F47" s="99" t="s">
        <v>406</v>
      </c>
      <c r="G47" s="92">
        <v>43922</v>
      </c>
      <c r="H47" s="99" t="s">
        <v>292</v>
      </c>
      <c r="I47" s="82">
        <v>8.4900000003686351</v>
      </c>
      <c r="J47" s="85" t="s">
        <v>323</v>
      </c>
      <c r="K47" s="85" t="s">
        <v>122</v>
      </c>
      <c r="L47" s="86">
        <v>2.7699999999999999E-2</v>
      </c>
      <c r="M47" s="86">
        <v>2.7500000000970096E-2</v>
      </c>
      <c r="N47" s="82">
        <v>9529.712614</v>
      </c>
      <c r="O47" s="84">
        <v>108.17</v>
      </c>
      <c r="P47" s="82">
        <v>10.30829018</v>
      </c>
      <c r="Q47" s="83">
        <f t="shared" si="0"/>
        <v>5.164302190800177E-4</v>
      </c>
      <c r="R47" s="83">
        <f>P47/'סכום נכסי הקרן'!$C$42</f>
        <v>3.9770780584335769E-5</v>
      </c>
    </row>
    <row r="48" spans="2:18">
      <c r="B48" s="75" t="s">
        <v>1595</v>
      </c>
      <c r="C48" s="85" t="s">
        <v>1364</v>
      </c>
      <c r="D48" s="99" t="s">
        <v>1380</v>
      </c>
      <c r="E48" s="99"/>
      <c r="F48" s="99" t="s">
        <v>406</v>
      </c>
      <c r="G48" s="92">
        <v>43978</v>
      </c>
      <c r="H48" s="99" t="s">
        <v>292</v>
      </c>
      <c r="I48" s="82">
        <v>8.4999999993743209</v>
      </c>
      <c r="J48" s="85" t="s">
        <v>323</v>
      </c>
      <c r="K48" s="85" t="s">
        <v>122</v>
      </c>
      <c r="L48" s="86">
        <v>2.3E-2</v>
      </c>
      <c r="M48" s="86">
        <v>3.1999999998498369E-2</v>
      </c>
      <c r="N48" s="82">
        <v>3997.66077</v>
      </c>
      <c r="O48" s="84">
        <v>99.95</v>
      </c>
      <c r="P48" s="82">
        <v>3.9956619030000002</v>
      </c>
      <c r="Q48" s="83">
        <f t="shared" si="0"/>
        <v>2.0017680099261334E-4</v>
      </c>
      <c r="R48" s="83">
        <f>P48/'סכום נכסי הקרן'!$C$42</f>
        <v>1.5415805148919715E-5</v>
      </c>
    </row>
    <row r="49" spans="2:18">
      <c r="B49" s="75" t="s">
        <v>1595</v>
      </c>
      <c r="C49" s="85" t="s">
        <v>1364</v>
      </c>
      <c r="D49" s="99" t="s">
        <v>1381</v>
      </c>
      <c r="E49" s="99"/>
      <c r="F49" s="99" t="s">
        <v>406</v>
      </c>
      <c r="G49" s="92">
        <v>44010</v>
      </c>
      <c r="H49" s="99" t="s">
        <v>292</v>
      </c>
      <c r="I49" s="82">
        <v>8.5899999994794616</v>
      </c>
      <c r="J49" s="85" t="s">
        <v>323</v>
      </c>
      <c r="K49" s="85" t="s">
        <v>122</v>
      </c>
      <c r="L49" s="86">
        <v>2.2000000000000002E-2</v>
      </c>
      <c r="M49" s="86">
        <v>2.9099999997365948E-2</v>
      </c>
      <c r="N49" s="82">
        <v>6268.309999000001</v>
      </c>
      <c r="O49" s="84">
        <v>101.75</v>
      </c>
      <c r="P49" s="82">
        <v>6.3780056480000002</v>
      </c>
      <c r="Q49" s="83">
        <f t="shared" si="0"/>
        <v>3.1952872848698078E-4</v>
      </c>
      <c r="R49" s="83">
        <f>P49/'סכום נכסי הקרן'!$C$42</f>
        <v>2.4607210193248779E-5</v>
      </c>
    </row>
    <row r="50" spans="2:18">
      <c r="B50" s="75" t="s">
        <v>1595</v>
      </c>
      <c r="C50" s="85" t="s">
        <v>1364</v>
      </c>
      <c r="D50" s="99" t="s">
        <v>1382</v>
      </c>
      <c r="E50" s="99"/>
      <c r="F50" s="99" t="s">
        <v>406</v>
      </c>
      <c r="G50" s="92">
        <v>44133</v>
      </c>
      <c r="H50" s="99" t="s">
        <v>292</v>
      </c>
      <c r="I50" s="82">
        <v>8.4799999997567799</v>
      </c>
      <c r="J50" s="85" t="s">
        <v>323</v>
      </c>
      <c r="K50" s="85" t="s">
        <v>122</v>
      </c>
      <c r="L50" s="86">
        <v>2.3799999999999998E-2</v>
      </c>
      <c r="M50" s="86">
        <v>3.2099999999087914E-2</v>
      </c>
      <c r="N50" s="82">
        <v>8151.2266499999996</v>
      </c>
      <c r="O50" s="84">
        <v>100.88</v>
      </c>
      <c r="P50" s="82">
        <v>8.2229574749999994</v>
      </c>
      <c r="Q50" s="83">
        <f t="shared" si="0"/>
        <v>4.1195810907022012E-4</v>
      </c>
      <c r="R50" s="83">
        <f>P50/'סכום נכסי הקרן'!$C$42</f>
        <v>3.1725284385867826E-5</v>
      </c>
    </row>
    <row r="51" spans="2:18">
      <c r="B51" s="75" t="s">
        <v>1595</v>
      </c>
      <c r="C51" s="85" t="s">
        <v>1364</v>
      </c>
      <c r="D51" s="99" t="s">
        <v>1383</v>
      </c>
      <c r="E51" s="99"/>
      <c r="F51" s="99" t="s">
        <v>406</v>
      </c>
      <c r="G51" s="92">
        <v>44251</v>
      </c>
      <c r="H51" s="99" t="s">
        <v>292</v>
      </c>
      <c r="I51" s="82">
        <v>8.349999999871013</v>
      </c>
      <c r="J51" s="85" t="s">
        <v>323</v>
      </c>
      <c r="K51" s="85" t="s">
        <v>122</v>
      </c>
      <c r="L51" s="86">
        <v>2.3599999999999999E-2</v>
      </c>
      <c r="M51" s="86">
        <v>3.7999999999140083E-2</v>
      </c>
      <c r="N51" s="82">
        <v>24201.973612999998</v>
      </c>
      <c r="O51" s="84">
        <v>96.1</v>
      </c>
      <c r="P51" s="82">
        <v>23.25809508</v>
      </c>
      <c r="Q51" s="83">
        <f t="shared" si="0"/>
        <v>1.1651964513816472E-3</v>
      </c>
      <c r="R51" s="83">
        <f>P51/'סכום נכסי הקרן'!$C$42</f>
        <v>8.9732882959674235E-5</v>
      </c>
    </row>
    <row r="52" spans="2:18">
      <c r="B52" s="75" t="s">
        <v>1595</v>
      </c>
      <c r="C52" s="85" t="s">
        <v>1364</v>
      </c>
      <c r="D52" s="99" t="s">
        <v>1384</v>
      </c>
      <c r="E52" s="99"/>
      <c r="F52" s="99" t="s">
        <v>406</v>
      </c>
      <c r="G52" s="92">
        <v>44294</v>
      </c>
      <c r="H52" s="99" t="s">
        <v>292</v>
      </c>
      <c r="I52" s="82">
        <v>8.319999999767596</v>
      </c>
      <c r="J52" s="85" t="s">
        <v>323</v>
      </c>
      <c r="K52" s="85" t="s">
        <v>122</v>
      </c>
      <c r="L52" s="86">
        <v>2.3199999999999998E-2</v>
      </c>
      <c r="M52" s="86">
        <v>3.999999999877682E-2</v>
      </c>
      <c r="N52" s="82">
        <v>17413.027008000001</v>
      </c>
      <c r="O52" s="84">
        <v>93.9</v>
      </c>
      <c r="P52" s="82">
        <v>16.350831889999998</v>
      </c>
      <c r="Q52" s="83">
        <f t="shared" si="0"/>
        <v>8.1915269629063146E-4</v>
      </c>
      <c r="R52" s="83">
        <f>P52/'סכום נכסי הקרן'!$C$42</f>
        <v>6.3083725439765421E-5</v>
      </c>
    </row>
    <row r="53" spans="2:18">
      <c r="B53" s="75" t="s">
        <v>1595</v>
      </c>
      <c r="C53" s="85" t="s">
        <v>1364</v>
      </c>
      <c r="D53" s="99" t="s">
        <v>1385</v>
      </c>
      <c r="E53" s="99"/>
      <c r="F53" s="99" t="s">
        <v>406</v>
      </c>
      <c r="G53" s="92">
        <v>44602</v>
      </c>
      <c r="H53" s="99" t="s">
        <v>292</v>
      </c>
      <c r="I53" s="82">
        <v>8.2599999999681906</v>
      </c>
      <c r="J53" s="85" t="s">
        <v>323</v>
      </c>
      <c r="K53" s="85" t="s">
        <v>122</v>
      </c>
      <c r="L53" s="86">
        <v>2.0899999999999998E-2</v>
      </c>
      <c r="M53" s="86">
        <v>4.5599999999962587E-2</v>
      </c>
      <c r="N53" s="82">
        <v>24947.327373</v>
      </c>
      <c r="O53" s="84">
        <v>85.69</v>
      </c>
      <c r="P53" s="82">
        <v>21.377365317999999</v>
      </c>
      <c r="Q53" s="83">
        <f t="shared" si="0"/>
        <v>1.0709746487296025E-3</v>
      </c>
      <c r="R53" s="83">
        <f>P53/'סכום נכסי הקרן'!$C$42</f>
        <v>8.2476772644885627E-5</v>
      </c>
    </row>
    <row r="54" spans="2:18">
      <c r="B54" s="75" t="s">
        <v>1595</v>
      </c>
      <c r="C54" s="85" t="s">
        <v>1364</v>
      </c>
      <c r="D54" s="99" t="s">
        <v>1386</v>
      </c>
      <c r="E54" s="99"/>
      <c r="F54" s="99" t="s">
        <v>406</v>
      </c>
      <c r="G54" s="92">
        <v>43500</v>
      </c>
      <c r="H54" s="99" t="s">
        <v>292</v>
      </c>
      <c r="I54" s="82">
        <v>8.3299999999472263</v>
      </c>
      <c r="J54" s="85" t="s">
        <v>323</v>
      </c>
      <c r="K54" s="85" t="s">
        <v>122</v>
      </c>
      <c r="L54" s="86">
        <v>3.4500000000000003E-2</v>
      </c>
      <c r="M54" s="86">
        <v>2.7899999999876485E-2</v>
      </c>
      <c r="N54" s="82">
        <v>15614.949121999998</v>
      </c>
      <c r="O54" s="84">
        <v>114.07</v>
      </c>
      <c r="P54" s="82">
        <v>17.811972617999999</v>
      </c>
      <c r="Q54" s="83">
        <f t="shared" si="0"/>
        <v>8.9235370374110047E-4</v>
      </c>
      <c r="R54" s="83">
        <f>P54/'סכום נכסי הקרן'!$C$42</f>
        <v>6.8721004394996053E-5</v>
      </c>
    </row>
    <row r="55" spans="2:18">
      <c r="B55" s="75" t="s">
        <v>1595</v>
      </c>
      <c r="C55" s="85" t="s">
        <v>1364</v>
      </c>
      <c r="D55" s="99" t="s">
        <v>1387</v>
      </c>
      <c r="E55" s="99"/>
      <c r="F55" s="99" t="s">
        <v>406</v>
      </c>
      <c r="G55" s="92">
        <v>43556</v>
      </c>
      <c r="H55" s="99" t="s">
        <v>292</v>
      </c>
      <c r="I55" s="82">
        <v>8.4199999997886206</v>
      </c>
      <c r="J55" s="85" t="s">
        <v>323</v>
      </c>
      <c r="K55" s="85" t="s">
        <v>122</v>
      </c>
      <c r="L55" s="86">
        <v>3.0499999999999999E-2</v>
      </c>
      <c r="M55" s="86">
        <v>2.7799999999356669E-2</v>
      </c>
      <c r="N55" s="82">
        <v>15746.518405000003</v>
      </c>
      <c r="O55" s="84">
        <v>110.56</v>
      </c>
      <c r="P55" s="82">
        <v>17.409350004</v>
      </c>
      <c r="Q55" s="83">
        <f t="shared" si="0"/>
        <v>8.7218290129725731E-4</v>
      </c>
      <c r="R55" s="83">
        <f>P55/'סכום נכסי הקרן'!$C$42</f>
        <v>6.7167631783236149E-5</v>
      </c>
    </row>
    <row r="56" spans="2:18">
      <c r="B56" s="75" t="s">
        <v>1595</v>
      </c>
      <c r="C56" s="85" t="s">
        <v>1364</v>
      </c>
      <c r="D56" s="99" t="s">
        <v>1388</v>
      </c>
      <c r="E56" s="99"/>
      <c r="F56" s="99" t="s">
        <v>406</v>
      </c>
      <c r="G56" s="92">
        <v>43647</v>
      </c>
      <c r="H56" s="99" t="s">
        <v>292</v>
      </c>
      <c r="I56" s="82">
        <v>8.3999999999091326</v>
      </c>
      <c r="J56" s="85" t="s">
        <v>323</v>
      </c>
      <c r="K56" s="85" t="s">
        <v>122</v>
      </c>
      <c r="L56" s="86">
        <v>2.8999999999999998E-2</v>
      </c>
      <c r="M56" s="86">
        <v>3.0299999999493732E-2</v>
      </c>
      <c r="N56" s="82">
        <v>14617.547843</v>
      </c>
      <c r="O56" s="84">
        <v>105.4</v>
      </c>
      <c r="P56" s="82">
        <v>15.406895126</v>
      </c>
      <c r="Q56" s="83">
        <f t="shared" si="0"/>
        <v>7.7186284886510993E-4</v>
      </c>
      <c r="R56" s="83">
        <f>P56/'סכום נכסי הקרן'!$C$42</f>
        <v>5.9441889473664213E-5</v>
      </c>
    </row>
    <row r="57" spans="2:18">
      <c r="B57" s="75" t="s">
        <v>1595</v>
      </c>
      <c r="C57" s="85" t="s">
        <v>1364</v>
      </c>
      <c r="D57" s="99" t="s">
        <v>1389</v>
      </c>
      <c r="E57" s="99"/>
      <c r="F57" s="99" t="s">
        <v>406</v>
      </c>
      <c r="G57" s="92">
        <v>43703</v>
      </c>
      <c r="H57" s="99" t="s">
        <v>292</v>
      </c>
      <c r="I57" s="82">
        <v>8.5400000027858667</v>
      </c>
      <c r="J57" s="85" t="s">
        <v>323</v>
      </c>
      <c r="K57" s="85" t="s">
        <v>122</v>
      </c>
      <c r="L57" s="86">
        <v>2.3799999999999998E-2</v>
      </c>
      <c r="M57" s="86">
        <v>2.9500000007529364E-2</v>
      </c>
      <c r="N57" s="82">
        <v>1038.0088189999999</v>
      </c>
      <c r="O57" s="84">
        <v>102.36</v>
      </c>
      <c r="P57" s="82">
        <v>1.0625058759999999</v>
      </c>
      <c r="Q57" s="83">
        <f t="shared" si="0"/>
        <v>5.3229986034064675E-5</v>
      </c>
      <c r="R57" s="83">
        <f>P57/'סכום נכסי הקרן'!$C$42</f>
        <v>4.0992916697232002E-6</v>
      </c>
    </row>
    <row r="58" spans="2:18">
      <c r="B58" s="75" t="s">
        <v>1595</v>
      </c>
      <c r="C58" s="85" t="s">
        <v>1364</v>
      </c>
      <c r="D58" s="99" t="s">
        <v>1390</v>
      </c>
      <c r="E58" s="99"/>
      <c r="F58" s="99" t="s">
        <v>406</v>
      </c>
      <c r="G58" s="92">
        <v>43740</v>
      </c>
      <c r="H58" s="99" t="s">
        <v>292</v>
      </c>
      <c r="I58" s="82">
        <v>8.4400000000026232</v>
      </c>
      <c r="J58" s="85" t="s">
        <v>323</v>
      </c>
      <c r="K58" s="85" t="s">
        <v>122</v>
      </c>
      <c r="L58" s="86">
        <v>2.4300000000000002E-2</v>
      </c>
      <c r="M58" s="86">
        <v>3.329999999985573E-2</v>
      </c>
      <c r="N58" s="82">
        <v>15339.747568999999</v>
      </c>
      <c r="O58" s="84">
        <v>99.41</v>
      </c>
      <c r="P58" s="82">
        <v>15.249243234</v>
      </c>
      <c r="Q58" s="83">
        <f t="shared" si="0"/>
        <v>7.6396472030040364E-4</v>
      </c>
      <c r="R58" s="83">
        <f>P58/'סכום נכסי הקרן'!$C$42</f>
        <v>5.8833647107961099E-5</v>
      </c>
    </row>
    <row r="59" spans="2:18">
      <c r="B59" s="75" t="s">
        <v>1595</v>
      </c>
      <c r="C59" s="85" t="s">
        <v>1364</v>
      </c>
      <c r="D59" s="99" t="s">
        <v>1391</v>
      </c>
      <c r="E59" s="99"/>
      <c r="F59" s="99" t="s">
        <v>406</v>
      </c>
      <c r="G59" s="92">
        <v>43831</v>
      </c>
      <c r="H59" s="99" t="s">
        <v>292</v>
      </c>
      <c r="I59" s="82">
        <v>8.4300000001512725</v>
      </c>
      <c r="J59" s="85" t="s">
        <v>323</v>
      </c>
      <c r="K59" s="85" t="s">
        <v>122</v>
      </c>
      <c r="L59" s="86">
        <v>2.3799999999999998E-2</v>
      </c>
      <c r="M59" s="86">
        <v>3.4800000000615346E-2</v>
      </c>
      <c r="N59" s="82">
        <v>15921.09332</v>
      </c>
      <c r="O59" s="84">
        <v>97.99</v>
      </c>
      <c r="P59" s="82">
        <v>15.601079948000001</v>
      </c>
      <c r="Q59" s="83">
        <f t="shared" si="0"/>
        <v>7.815912236407873E-4</v>
      </c>
      <c r="R59" s="83">
        <f>P59/'סכום נכסי הקרן'!$C$42</f>
        <v>6.0191080834570422E-5</v>
      </c>
    </row>
    <row r="60" spans="2:18">
      <c r="B60" s="75" t="s">
        <v>1596</v>
      </c>
      <c r="C60" s="85" t="s">
        <v>1364</v>
      </c>
      <c r="D60" s="99">
        <v>7936</v>
      </c>
      <c r="E60" s="99"/>
      <c r="F60" s="99" t="s">
        <v>1392</v>
      </c>
      <c r="G60" s="92">
        <v>44087</v>
      </c>
      <c r="H60" s="99" t="s">
        <v>1362</v>
      </c>
      <c r="I60" s="82">
        <v>5.6400000000223276</v>
      </c>
      <c r="J60" s="85" t="s">
        <v>312</v>
      </c>
      <c r="K60" s="85" t="s">
        <v>122</v>
      </c>
      <c r="L60" s="86">
        <v>1.7947999999999999E-2</v>
      </c>
      <c r="M60" s="86">
        <v>2.4900000000161251E-2</v>
      </c>
      <c r="N60" s="82">
        <v>77602.549943000005</v>
      </c>
      <c r="O60" s="84">
        <v>103.89</v>
      </c>
      <c r="P60" s="82">
        <v>80.621284329999995</v>
      </c>
      <c r="Q60" s="83">
        <f t="shared" si="0"/>
        <v>4.0390080995036841E-3</v>
      </c>
      <c r="R60" s="83">
        <f>P60/'סכום נכסי הקרן'!$C$42</f>
        <v>3.110478414486948E-4</v>
      </c>
    </row>
    <row r="61" spans="2:18">
      <c r="B61" s="75" t="s">
        <v>1596</v>
      </c>
      <c r="C61" s="85" t="s">
        <v>1364</v>
      </c>
      <c r="D61" s="99">
        <v>7937</v>
      </c>
      <c r="E61" s="99"/>
      <c r="F61" s="99" t="s">
        <v>1392</v>
      </c>
      <c r="G61" s="92">
        <v>44087</v>
      </c>
      <c r="H61" s="99" t="s">
        <v>1362</v>
      </c>
      <c r="I61" s="82">
        <v>7.4700000001984206</v>
      </c>
      <c r="J61" s="85" t="s">
        <v>312</v>
      </c>
      <c r="K61" s="85" t="s">
        <v>122</v>
      </c>
      <c r="L61" s="86">
        <v>6.0499999999999998E-2</v>
      </c>
      <c r="M61" s="86">
        <v>6.2600000001540146E-2</v>
      </c>
      <c r="N61" s="82">
        <v>17788.721527000002</v>
      </c>
      <c r="O61" s="84">
        <v>100.01</v>
      </c>
      <c r="P61" s="82">
        <v>17.790483700999999</v>
      </c>
      <c r="Q61" s="83">
        <f t="shared" si="0"/>
        <v>8.9127714051671306E-4</v>
      </c>
      <c r="R61" s="83">
        <f>P61/'סכום נכסי הקרן'!$C$42</f>
        <v>6.8638097240843554E-5</v>
      </c>
    </row>
    <row r="62" spans="2:18">
      <c r="B62" s="75" t="s">
        <v>1597</v>
      </c>
      <c r="C62" s="85" t="s">
        <v>1363</v>
      </c>
      <c r="D62" s="99">
        <v>8063</v>
      </c>
      <c r="E62" s="99"/>
      <c r="F62" s="99" t="s">
        <v>409</v>
      </c>
      <c r="G62" s="92">
        <v>44147</v>
      </c>
      <c r="H62" s="99" t="s">
        <v>120</v>
      </c>
      <c r="I62" s="82">
        <v>7.9600000000156257</v>
      </c>
      <c r="J62" s="85" t="s">
        <v>489</v>
      </c>
      <c r="K62" s="85" t="s">
        <v>122</v>
      </c>
      <c r="L62" s="86">
        <v>1.6250000000000001E-2</v>
      </c>
      <c r="M62" s="86">
        <v>2.640000000010417E-2</v>
      </c>
      <c r="N62" s="82">
        <v>61393.676821999994</v>
      </c>
      <c r="O62" s="84">
        <v>100.07</v>
      </c>
      <c r="P62" s="82">
        <v>61.436654523999998</v>
      </c>
      <c r="Q62" s="83">
        <f t="shared" si="0"/>
        <v>3.0778862838892916E-3</v>
      </c>
      <c r="R62" s="83">
        <f>P62/'סכום נכסי הקרן'!$C$42</f>
        <v>2.3703093958785348E-4</v>
      </c>
    </row>
    <row r="63" spans="2:18">
      <c r="B63" s="75" t="s">
        <v>1597</v>
      </c>
      <c r="C63" s="85" t="s">
        <v>1363</v>
      </c>
      <c r="D63" s="99">
        <v>8145</v>
      </c>
      <c r="E63" s="99"/>
      <c r="F63" s="99" t="s">
        <v>409</v>
      </c>
      <c r="G63" s="92">
        <v>44185</v>
      </c>
      <c r="H63" s="99" t="s">
        <v>120</v>
      </c>
      <c r="I63" s="82">
        <v>7.9499999999540316</v>
      </c>
      <c r="J63" s="85" t="s">
        <v>489</v>
      </c>
      <c r="K63" s="85" t="s">
        <v>122</v>
      </c>
      <c r="L63" s="86">
        <v>1.4990000000000002E-2</v>
      </c>
      <c r="M63" s="86">
        <v>2.7599999999915137E-2</v>
      </c>
      <c r="N63" s="82">
        <v>28859.947818000001</v>
      </c>
      <c r="O63" s="84">
        <v>97.99</v>
      </c>
      <c r="P63" s="82">
        <v>28.279861873999998</v>
      </c>
      <c r="Q63" s="83">
        <f t="shared" si="0"/>
        <v>1.4167796024483334E-3</v>
      </c>
      <c r="R63" s="83">
        <f>P63/'סכום נכסי הקרן'!$C$42</f>
        <v>1.0910753984480639E-4</v>
      </c>
    </row>
    <row r="64" spans="2:18">
      <c r="B64" s="75" t="s">
        <v>1598</v>
      </c>
      <c r="C64" s="85" t="s">
        <v>1363</v>
      </c>
      <c r="D64" s="99" t="s">
        <v>1393</v>
      </c>
      <c r="E64" s="99"/>
      <c r="F64" s="99" t="s">
        <v>406</v>
      </c>
      <c r="G64" s="92">
        <v>42901</v>
      </c>
      <c r="H64" s="99" t="s">
        <v>292</v>
      </c>
      <c r="I64" s="82">
        <v>0.90999999999954639</v>
      </c>
      <c r="J64" s="85" t="s">
        <v>143</v>
      </c>
      <c r="K64" s="85" t="s">
        <v>122</v>
      </c>
      <c r="L64" s="86">
        <v>0.04</v>
      </c>
      <c r="M64" s="86">
        <v>4.8700000000195073E-2</v>
      </c>
      <c r="N64" s="82">
        <v>110828.60826399998</v>
      </c>
      <c r="O64" s="84">
        <v>99.45</v>
      </c>
      <c r="P64" s="82">
        <v>110.21904845499999</v>
      </c>
      <c r="Q64" s="83">
        <f t="shared" si="0"/>
        <v>5.5218126717894479E-3</v>
      </c>
      <c r="R64" s="83">
        <f>P64/'סכום נכסי הקרן'!$C$42</f>
        <v>4.2524002679153109E-4</v>
      </c>
    </row>
    <row r="65" spans="2:18">
      <c r="B65" s="75" t="s">
        <v>1599</v>
      </c>
      <c r="C65" s="85" t="s">
        <v>1363</v>
      </c>
      <c r="D65" s="99">
        <v>4069</v>
      </c>
      <c r="E65" s="99"/>
      <c r="F65" s="99" t="s">
        <v>409</v>
      </c>
      <c r="G65" s="92">
        <v>42052</v>
      </c>
      <c r="H65" s="99" t="s">
        <v>120</v>
      </c>
      <c r="I65" s="82">
        <v>4.3599999999694035</v>
      </c>
      <c r="J65" s="85" t="s">
        <v>525</v>
      </c>
      <c r="K65" s="85" t="s">
        <v>122</v>
      </c>
      <c r="L65" s="86">
        <v>2.9779E-2</v>
      </c>
      <c r="M65" s="86">
        <v>1.6299999999807791E-2</v>
      </c>
      <c r="N65" s="82">
        <v>43923.302438000006</v>
      </c>
      <c r="O65" s="84">
        <v>116.08</v>
      </c>
      <c r="P65" s="82">
        <v>50.986169245999996</v>
      </c>
      <c r="Q65" s="83">
        <f t="shared" si="0"/>
        <v>2.5543322989538346E-3</v>
      </c>
      <c r="R65" s="83">
        <f>P65/'סכום נכסי הקרן'!$C$42</f>
        <v>1.967115510439069E-4</v>
      </c>
    </row>
    <row r="66" spans="2:18">
      <c r="B66" s="75" t="s">
        <v>1600</v>
      </c>
      <c r="C66" s="85" t="s">
        <v>1363</v>
      </c>
      <c r="D66" s="99">
        <v>8224</v>
      </c>
      <c r="E66" s="99"/>
      <c r="F66" s="99" t="s">
        <v>409</v>
      </c>
      <c r="G66" s="92">
        <v>44223</v>
      </c>
      <c r="H66" s="99" t="s">
        <v>120</v>
      </c>
      <c r="I66" s="82">
        <v>13.059999999987395</v>
      </c>
      <c r="J66" s="85" t="s">
        <v>312</v>
      </c>
      <c r="K66" s="85" t="s">
        <v>122</v>
      </c>
      <c r="L66" s="86">
        <v>2.1537000000000001E-2</v>
      </c>
      <c r="M66" s="86">
        <v>3.5399999999915964E-2</v>
      </c>
      <c r="N66" s="82">
        <v>126304.63763</v>
      </c>
      <c r="O66" s="84">
        <v>90.44</v>
      </c>
      <c r="P66" s="82">
        <v>114.22991137399998</v>
      </c>
      <c r="Q66" s="83">
        <f t="shared" si="0"/>
        <v>5.722751021388672E-3</v>
      </c>
      <c r="R66" s="83">
        <f>P66/'סכום נכסי הקרן'!$C$42</f>
        <v>4.407144795203538E-4</v>
      </c>
    </row>
    <row r="67" spans="2:18">
      <c r="B67" s="75" t="s">
        <v>1600</v>
      </c>
      <c r="C67" s="85" t="s">
        <v>1363</v>
      </c>
      <c r="D67" s="99">
        <v>2963</v>
      </c>
      <c r="E67" s="99"/>
      <c r="F67" s="99" t="s">
        <v>409</v>
      </c>
      <c r="G67" s="92">
        <v>41423</v>
      </c>
      <c r="H67" s="99" t="s">
        <v>120</v>
      </c>
      <c r="I67" s="82">
        <v>3.2900000000305769</v>
      </c>
      <c r="J67" s="85" t="s">
        <v>312</v>
      </c>
      <c r="K67" s="85" t="s">
        <v>122</v>
      </c>
      <c r="L67" s="86">
        <v>0.05</v>
      </c>
      <c r="M67" s="86">
        <v>1.7200000000302616E-2</v>
      </c>
      <c r="N67" s="82">
        <v>26193.828264</v>
      </c>
      <c r="O67" s="84">
        <v>121.11</v>
      </c>
      <c r="P67" s="82">
        <v>31.723346007</v>
      </c>
      <c r="Q67" s="83">
        <f t="shared" si="0"/>
        <v>1.5892931070306962E-3</v>
      </c>
      <c r="R67" s="83">
        <f>P67/'סכום נכסי הקרן'!$C$42</f>
        <v>1.2239296832109174E-4</v>
      </c>
    </row>
    <row r="68" spans="2:18">
      <c r="B68" s="75" t="s">
        <v>1600</v>
      </c>
      <c r="C68" s="85" t="s">
        <v>1363</v>
      </c>
      <c r="D68" s="99">
        <v>2968</v>
      </c>
      <c r="E68" s="99"/>
      <c r="F68" s="99" t="s">
        <v>409</v>
      </c>
      <c r="G68" s="92">
        <v>41423</v>
      </c>
      <c r="H68" s="99" t="s">
        <v>120</v>
      </c>
      <c r="I68" s="82">
        <v>3.290000000098992</v>
      </c>
      <c r="J68" s="85" t="s">
        <v>312</v>
      </c>
      <c r="K68" s="85" t="s">
        <v>122</v>
      </c>
      <c r="L68" s="86">
        <v>0.05</v>
      </c>
      <c r="M68" s="86">
        <v>1.7200000000666481E-2</v>
      </c>
      <c r="N68" s="82">
        <v>8424.4558159999997</v>
      </c>
      <c r="O68" s="84">
        <v>121.11</v>
      </c>
      <c r="P68" s="82">
        <v>10.202858631</v>
      </c>
      <c r="Q68" s="83">
        <f t="shared" si="0"/>
        <v>5.1114825310920569E-4</v>
      </c>
      <c r="R68" s="83">
        <f>P68/'סכום נכסי הקרן'!$C$42</f>
        <v>3.9364011379285539E-5</v>
      </c>
    </row>
    <row r="69" spans="2:18">
      <c r="B69" s="75" t="s">
        <v>1600</v>
      </c>
      <c r="C69" s="85" t="s">
        <v>1363</v>
      </c>
      <c r="D69" s="99">
        <v>4605</v>
      </c>
      <c r="E69" s="99"/>
      <c r="F69" s="99" t="s">
        <v>409</v>
      </c>
      <c r="G69" s="92">
        <v>42352</v>
      </c>
      <c r="H69" s="99" t="s">
        <v>120</v>
      </c>
      <c r="I69" s="82">
        <v>5.5499999999667713</v>
      </c>
      <c r="J69" s="85" t="s">
        <v>312</v>
      </c>
      <c r="K69" s="85" t="s">
        <v>122</v>
      </c>
      <c r="L69" s="86">
        <v>0.05</v>
      </c>
      <c r="M69" s="86">
        <v>2.1299999999902869E-2</v>
      </c>
      <c r="N69" s="82">
        <v>31010.618562</v>
      </c>
      <c r="O69" s="84">
        <v>126.16</v>
      </c>
      <c r="P69" s="82">
        <v>39.122996626000003</v>
      </c>
      <c r="Q69" s="83">
        <f t="shared" si="0"/>
        <v>1.9600047501410144E-3</v>
      </c>
      <c r="R69" s="83">
        <f>P69/'סכום נכסי הקרן'!$C$42</f>
        <v>1.5094182327474553E-4</v>
      </c>
    </row>
    <row r="70" spans="2:18">
      <c r="B70" s="75" t="s">
        <v>1600</v>
      </c>
      <c r="C70" s="85" t="s">
        <v>1363</v>
      </c>
      <c r="D70" s="99">
        <v>4606</v>
      </c>
      <c r="E70" s="99"/>
      <c r="F70" s="99" t="s">
        <v>409</v>
      </c>
      <c r="G70" s="92">
        <v>42352</v>
      </c>
      <c r="H70" s="99" t="s">
        <v>120</v>
      </c>
      <c r="I70" s="82">
        <v>7.3499999999896195</v>
      </c>
      <c r="J70" s="85" t="s">
        <v>312</v>
      </c>
      <c r="K70" s="85" t="s">
        <v>122</v>
      </c>
      <c r="L70" s="86">
        <v>4.0999999999999995E-2</v>
      </c>
      <c r="M70" s="86">
        <v>2.1899999999923883E-2</v>
      </c>
      <c r="N70" s="82">
        <v>93151.375240000008</v>
      </c>
      <c r="O70" s="84">
        <v>124.11</v>
      </c>
      <c r="P70" s="82">
        <v>115.610170752</v>
      </c>
      <c r="Q70" s="83">
        <f t="shared" si="0"/>
        <v>5.7918999918310033E-3</v>
      </c>
      <c r="R70" s="83">
        <f>P70/'סכום נכסי הקרן'!$C$42</f>
        <v>4.4603970726553457E-4</v>
      </c>
    </row>
    <row r="71" spans="2:18">
      <c r="B71" s="75" t="s">
        <v>1600</v>
      </c>
      <c r="C71" s="85" t="s">
        <v>1363</v>
      </c>
      <c r="D71" s="99">
        <v>5150</v>
      </c>
      <c r="E71" s="99"/>
      <c r="F71" s="99" t="s">
        <v>409</v>
      </c>
      <c r="G71" s="92">
        <v>42631</v>
      </c>
      <c r="H71" s="99" t="s">
        <v>120</v>
      </c>
      <c r="I71" s="82">
        <v>7.2900000000080096</v>
      </c>
      <c r="J71" s="85" t="s">
        <v>312</v>
      </c>
      <c r="K71" s="85" t="s">
        <v>122</v>
      </c>
      <c r="L71" s="86">
        <v>4.0999999999999995E-2</v>
      </c>
      <c r="M71" s="86">
        <v>2.4899999999961432E-2</v>
      </c>
      <c r="N71" s="82">
        <v>27642.740175999999</v>
      </c>
      <c r="O71" s="84">
        <v>121.94</v>
      </c>
      <c r="P71" s="82">
        <v>33.707557237000003</v>
      </c>
      <c r="Q71" s="83">
        <f t="shared" si="0"/>
        <v>1.6886991794555931E-3</v>
      </c>
      <c r="R71" s="83">
        <f>P71/'סכום נכסי הקרן'!$C$42</f>
        <v>1.300483241641405E-4</v>
      </c>
    </row>
    <row r="72" spans="2:18">
      <c r="B72" s="75" t="s">
        <v>1601</v>
      </c>
      <c r="C72" s="85" t="s">
        <v>1364</v>
      </c>
      <c r="D72" s="99" t="s">
        <v>1394</v>
      </c>
      <c r="E72" s="99"/>
      <c r="F72" s="99" t="s">
        <v>406</v>
      </c>
      <c r="G72" s="92">
        <v>42033</v>
      </c>
      <c r="H72" s="99" t="s">
        <v>292</v>
      </c>
      <c r="I72" s="82">
        <v>4.1600000001467636</v>
      </c>
      <c r="J72" s="85" t="s">
        <v>323</v>
      </c>
      <c r="K72" s="85" t="s">
        <v>122</v>
      </c>
      <c r="L72" s="86">
        <v>5.0999999999999997E-2</v>
      </c>
      <c r="M72" s="86">
        <v>2.1200000001100724E-2</v>
      </c>
      <c r="N72" s="82">
        <v>6251.5987320000004</v>
      </c>
      <c r="O72" s="84">
        <v>122.07</v>
      </c>
      <c r="P72" s="82">
        <v>7.6313269680000007</v>
      </c>
      <c r="Q72" s="83">
        <f t="shared" si="0"/>
        <v>3.8231828840071394E-4</v>
      </c>
      <c r="R72" s="83">
        <f>P72/'סכום נכסי הקרן'!$C$42</f>
        <v>2.9442693706906531E-5</v>
      </c>
    </row>
    <row r="73" spans="2:18">
      <c r="B73" s="75" t="s">
        <v>1601</v>
      </c>
      <c r="C73" s="85" t="s">
        <v>1364</v>
      </c>
      <c r="D73" s="99" t="s">
        <v>1395</v>
      </c>
      <c r="E73" s="99"/>
      <c r="F73" s="99" t="s">
        <v>406</v>
      </c>
      <c r="G73" s="92">
        <v>42054</v>
      </c>
      <c r="H73" s="99" t="s">
        <v>292</v>
      </c>
      <c r="I73" s="82">
        <v>4.1599999999760628</v>
      </c>
      <c r="J73" s="85" t="s">
        <v>323</v>
      </c>
      <c r="K73" s="85" t="s">
        <v>122</v>
      </c>
      <c r="L73" s="86">
        <v>5.0999999999999997E-2</v>
      </c>
      <c r="M73" s="86">
        <v>2.1300000000179536E-2</v>
      </c>
      <c r="N73" s="82">
        <v>12211.939566999999</v>
      </c>
      <c r="O73" s="84">
        <v>123.15</v>
      </c>
      <c r="P73" s="82">
        <v>15.039004220999999</v>
      </c>
      <c r="Q73" s="83">
        <f t="shared" si="0"/>
        <v>7.5343205410194813E-4</v>
      </c>
      <c r="R73" s="83">
        <f>P73/'סכום נכסי הקרן'!$C$42</f>
        <v>5.8022516502372116E-5</v>
      </c>
    </row>
    <row r="74" spans="2:18">
      <c r="B74" s="75" t="s">
        <v>1601</v>
      </c>
      <c r="C74" s="85" t="s">
        <v>1364</v>
      </c>
      <c r="D74" s="99" t="s">
        <v>1396</v>
      </c>
      <c r="E74" s="99"/>
      <c r="F74" s="99" t="s">
        <v>406</v>
      </c>
      <c r="G74" s="92">
        <v>42565</v>
      </c>
      <c r="H74" s="99" t="s">
        <v>292</v>
      </c>
      <c r="I74" s="82">
        <v>4.1599999999262112</v>
      </c>
      <c r="J74" s="85" t="s">
        <v>323</v>
      </c>
      <c r="K74" s="85" t="s">
        <v>122</v>
      </c>
      <c r="L74" s="86">
        <v>5.0999999999999997E-2</v>
      </c>
      <c r="M74" s="86">
        <v>2.1299999999739572E-2</v>
      </c>
      <c r="N74" s="82">
        <v>14905.758296</v>
      </c>
      <c r="O74" s="84">
        <v>123.65</v>
      </c>
      <c r="P74" s="82">
        <v>18.430970195999997</v>
      </c>
      <c r="Q74" s="83">
        <f t="shared" si="0"/>
        <v>9.2336457452903749E-4</v>
      </c>
      <c r="R74" s="83">
        <f>P74/'סכום נכסי הקרן'!$C$42</f>
        <v>7.110918094290084E-5</v>
      </c>
    </row>
    <row r="75" spans="2:18">
      <c r="B75" s="75" t="s">
        <v>1601</v>
      </c>
      <c r="C75" s="85" t="s">
        <v>1364</v>
      </c>
      <c r="D75" s="99" t="s">
        <v>1397</v>
      </c>
      <c r="E75" s="99"/>
      <c r="F75" s="99" t="s">
        <v>406</v>
      </c>
      <c r="G75" s="92">
        <v>40570</v>
      </c>
      <c r="H75" s="99" t="s">
        <v>292</v>
      </c>
      <c r="I75" s="82">
        <v>4.1799999999797057</v>
      </c>
      <c r="J75" s="85" t="s">
        <v>323</v>
      </c>
      <c r="K75" s="85" t="s">
        <v>122</v>
      </c>
      <c r="L75" s="86">
        <v>5.0999999999999997E-2</v>
      </c>
      <c r="M75" s="86">
        <v>1.8199999999898527E-2</v>
      </c>
      <c r="N75" s="82">
        <v>75578.806540999998</v>
      </c>
      <c r="O75" s="84">
        <v>130.38999999999999</v>
      </c>
      <c r="P75" s="82">
        <v>98.547210149999998</v>
      </c>
      <c r="Q75" s="83">
        <f t="shared" ref="Q75:Q133" si="1">IFERROR(P75/$P$10,0)</f>
        <v>4.93707069153238E-3</v>
      </c>
      <c r="R75" s="83">
        <f>P75/'סכום נכסי הקרן'!$C$42</f>
        <v>3.8020849274094423E-4</v>
      </c>
    </row>
    <row r="76" spans="2:18">
      <c r="B76" s="75" t="s">
        <v>1601</v>
      </c>
      <c r="C76" s="85" t="s">
        <v>1364</v>
      </c>
      <c r="D76" s="99" t="s">
        <v>1398</v>
      </c>
      <c r="E76" s="99"/>
      <c r="F76" s="99" t="s">
        <v>406</v>
      </c>
      <c r="G76" s="92">
        <v>41207</v>
      </c>
      <c r="H76" s="99" t="s">
        <v>292</v>
      </c>
      <c r="I76" s="82">
        <v>4.1800000007447276</v>
      </c>
      <c r="J76" s="85" t="s">
        <v>323</v>
      </c>
      <c r="K76" s="85" t="s">
        <v>122</v>
      </c>
      <c r="L76" s="86">
        <v>5.0999999999999997E-2</v>
      </c>
      <c r="M76" s="86">
        <v>1.8199999999999994E-2</v>
      </c>
      <c r="N76" s="82">
        <v>1074.3016299999999</v>
      </c>
      <c r="O76" s="84">
        <v>124.99</v>
      </c>
      <c r="P76" s="82">
        <v>1.3427696000000002</v>
      </c>
      <c r="Q76" s="83">
        <f t="shared" si="1"/>
        <v>6.7270787549947279E-5</v>
      </c>
      <c r="R76" s="83">
        <f>P76/'סכום נכסי הקרן'!$C$42</f>
        <v>5.1805871007131774E-6</v>
      </c>
    </row>
    <row r="77" spans="2:18">
      <c r="B77" s="75" t="s">
        <v>1601</v>
      </c>
      <c r="C77" s="85" t="s">
        <v>1364</v>
      </c>
      <c r="D77" s="99" t="s">
        <v>1399</v>
      </c>
      <c r="E77" s="99"/>
      <c r="F77" s="99" t="s">
        <v>406</v>
      </c>
      <c r="G77" s="92">
        <v>41239</v>
      </c>
      <c r="H77" s="99" t="s">
        <v>292</v>
      </c>
      <c r="I77" s="82">
        <v>4.1600000001979947</v>
      </c>
      <c r="J77" s="85" t="s">
        <v>323</v>
      </c>
      <c r="K77" s="85" t="s">
        <v>122</v>
      </c>
      <c r="L77" s="86">
        <v>5.0999999999999997E-2</v>
      </c>
      <c r="M77" s="86">
        <v>2.1200000001058247E-2</v>
      </c>
      <c r="N77" s="82">
        <v>9474.0204959999992</v>
      </c>
      <c r="O77" s="84">
        <v>123.68</v>
      </c>
      <c r="P77" s="82">
        <v>11.717469048000002</v>
      </c>
      <c r="Q77" s="83">
        <f t="shared" si="1"/>
        <v>5.8702801355578124E-4</v>
      </c>
      <c r="R77" s="83">
        <f>P77/'סכום נכסי הקרן'!$C$42</f>
        <v>4.5207583641359406E-5</v>
      </c>
    </row>
    <row r="78" spans="2:18">
      <c r="B78" s="75" t="s">
        <v>1601</v>
      </c>
      <c r="C78" s="85" t="s">
        <v>1364</v>
      </c>
      <c r="D78" s="99" t="s">
        <v>1400</v>
      </c>
      <c r="E78" s="99"/>
      <c r="F78" s="99" t="s">
        <v>406</v>
      </c>
      <c r="G78" s="92">
        <v>41269</v>
      </c>
      <c r="H78" s="99" t="s">
        <v>292</v>
      </c>
      <c r="I78" s="82">
        <v>4.179999999506907</v>
      </c>
      <c r="J78" s="85" t="s">
        <v>323</v>
      </c>
      <c r="K78" s="85" t="s">
        <v>122</v>
      </c>
      <c r="L78" s="86">
        <v>5.0999999999999997E-2</v>
      </c>
      <c r="M78" s="86">
        <v>1.8199999998767265E-2</v>
      </c>
      <c r="N78" s="82">
        <v>2579.35131</v>
      </c>
      <c r="O78" s="84">
        <v>125.8</v>
      </c>
      <c r="P78" s="82">
        <v>3.2448241700000002</v>
      </c>
      <c r="Q78" s="83">
        <f t="shared" si="1"/>
        <v>1.6256093180617434E-4</v>
      </c>
      <c r="R78" s="83">
        <f>P78/'סכום נכסי הקרן'!$C$42</f>
        <v>1.251897141489079E-5</v>
      </c>
    </row>
    <row r="79" spans="2:18">
      <c r="B79" s="75" t="s">
        <v>1601</v>
      </c>
      <c r="C79" s="85" t="s">
        <v>1364</v>
      </c>
      <c r="D79" s="99" t="s">
        <v>1401</v>
      </c>
      <c r="E79" s="99"/>
      <c r="F79" s="99" t="s">
        <v>406</v>
      </c>
      <c r="G79" s="92">
        <v>41298</v>
      </c>
      <c r="H79" s="99" t="s">
        <v>292</v>
      </c>
      <c r="I79" s="82">
        <v>4.160000000278103</v>
      </c>
      <c r="J79" s="85" t="s">
        <v>323</v>
      </c>
      <c r="K79" s="85" t="s">
        <v>122</v>
      </c>
      <c r="L79" s="86">
        <v>5.0999999999999997E-2</v>
      </c>
      <c r="M79" s="86">
        <v>2.1300000000618005E-2</v>
      </c>
      <c r="N79" s="82">
        <v>5219.288098</v>
      </c>
      <c r="O79" s="84">
        <v>124.01</v>
      </c>
      <c r="P79" s="82">
        <v>6.4724394199999988</v>
      </c>
      <c r="Q79" s="83">
        <f t="shared" si="1"/>
        <v>3.2425972196028558E-4</v>
      </c>
      <c r="R79" s="83">
        <f>P79/'סכום נכסי הקרן'!$C$42</f>
        <v>2.4971548484117803E-5</v>
      </c>
    </row>
    <row r="80" spans="2:18">
      <c r="B80" s="75" t="s">
        <v>1601</v>
      </c>
      <c r="C80" s="85" t="s">
        <v>1364</v>
      </c>
      <c r="D80" s="99" t="s">
        <v>1402</v>
      </c>
      <c r="E80" s="99"/>
      <c r="F80" s="99" t="s">
        <v>406</v>
      </c>
      <c r="G80" s="92">
        <v>41330</v>
      </c>
      <c r="H80" s="99" t="s">
        <v>292</v>
      </c>
      <c r="I80" s="82">
        <v>4.1599999998249109</v>
      </c>
      <c r="J80" s="85" t="s">
        <v>323</v>
      </c>
      <c r="K80" s="85" t="s">
        <v>122</v>
      </c>
      <c r="L80" s="86">
        <v>5.0999999999999997E-2</v>
      </c>
      <c r="M80" s="86">
        <v>2.1199999999681661E-2</v>
      </c>
      <c r="N80" s="82">
        <v>8090.7863450000004</v>
      </c>
      <c r="O80" s="84">
        <v>124.24</v>
      </c>
      <c r="P80" s="82">
        <v>10.051993586</v>
      </c>
      <c r="Q80" s="83">
        <f t="shared" si="1"/>
        <v>5.0359013562508315E-4</v>
      </c>
      <c r="R80" s="83">
        <f>P80/'סכום נכסי הקרן'!$C$42</f>
        <v>3.8781953589121458E-5</v>
      </c>
    </row>
    <row r="81" spans="2:18">
      <c r="B81" s="75" t="s">
        <v>1601</v>
      </c>
      <c r="C81" s="85" t="s">
        <v>1364</v>
      </c>
      <c r="D81" s="99" t="s">
        <v>1403</v>
      </c>
      <c r="E81" s="99"/>
      <c r="F81" s="99" t="s">
        <v>406</v>
      </c>
      <c r="G81" s="92">
        <v>41389</v>
      </c>
      <c r="H81" s="99" t="s">
        <v>292</v>
      </c>
      <c r="I81" s="82">
        <v>4.1800000003508808</v>
      </c>
      <c r="J81" s="85" t="s">
        <v>323</v>
      </c>
      <c r="K81" s="85" t="s">
        <v>122</v>
      </c>
      <c r="L81" s="86">
        <v>5.0999999999999997E-2</v>
      </c>
      <c r="M81" s="86">
        <v>1.8200000000989664E-2</v>
      </c>
      <c r="N81" s="82">
        <v>3541.4586469999999</v>
      </c>
      <c r="O81" s="84">
        <v>125.54</v>
      </c>
      <c r="P81" s="82">
        <v>4.4459475080000006</v>
      </c>
      <c r="Q81" s="83">
        <f t="shared" si="1"/>
        <v>2.2273544937931685E-4</v>
      </c>
      <c r="R81" s="83">
        <f>P81/'סכום נכסי הקרן'!$C$42</f>
        <v>1.7153068039664208E-5</v>
      </c>
    </row>
    <row r="82" spans="2:18">
      <c r="B82" s="75" t="s">
        <v>1601</v>
      </c>
      <c r="C82" s="85" t="s">
        <v>1364</v>
      </c>
      <c r="D82" s="99" t="s">
        <v>1404</v>
      </c>
      <c r="E82" s="99"/>
      <c r="F82" s="99" t="s">
        <v>406</v>
      </c>
      <c r="G82" s="92">
        <v>41422</v>
      </c>
      <c r="H82" s="99" t="s">
        <v>292</v>
      </c>
      <c r="I82" s="82">
        <v>4.1800000004810443</v>
      </c>
      <c r="J82" s="85" t="s">
        <v>323</v>
      </c>
      <c r="K82" s="85" t="s">
        <v>122</v>
      </c>
      <c r="L82" s="86">
        <v>5.0999999999999997E-2</v>
      </c>
      <c r="M82" s="86">
        <v>1.8300000002651907E-2</v>
      </c>
      <c r="N82" s="82">
        <v>1297.075533</v>
      </c>
      <c r="O82" s="84">
        <v>125.01</v>
      </c>
      <c r="P82" s="82">
        <v>1.621474179</v>
      </c>
      <c r="Q82" s="83">
        <f t="shared" si="1"/>
        <v>8.1233478188092855E-5</v>
      </c>
      <c r="R82" s="83">
        <f>P82/'סכום נכסי הקרן'!$C$42</f>
        <v>6.2558671389841469E-6</v>
      </c>
    </row>
    <row r="83" spans="2:18">
      <c r="B83" s="75" t="s">
        <v>1601</v>
      </c>
      <c r="C83" s="85" t="s">
        <v>1364</v>
      </c>
      <c r="D83" s="99" t="s">
        <v>1405</v>
      </c>
      <c r="E83" s="99"/>
      <c r="F83" s="99" t="s">
        <v>406</v>
      </c>
      <c r="G83" s="92">
        <v>41450</v>
      </c>
      <c r="H83" s="99" t="s">
        <v>292</v>
      </c>
      <c r="I83" s="82">
        <v>4.1799999992354566</v>
      </c>
      <c r="J83" s="85" t="s">
        <v>323</v>
      </c>
      <c r="K83" s="85" t="s">
        <v>122</v>
      </c>
      <c r="L83" s="86">
        <v>5.0999999999999997E-2</v>
      </c>
      <c r="M83" s="86">
        <v>1.8299999995352784E-2</v>
      </c>
      <c r="N83" s="82">
        <v>2136.8322189999999</v>
      </c>
      <c r="O83" s="84">
        <v>124.87</v>
      </c>
      <c r="P83" s="82">
        <v>2.6682624279999998</v>
      </c>
      <c r="Q83" s="83">
        <f t="shared" si="1"/>
        <v>1.3367603416214848E-4</v>
      </c>
      <c r="R83" s="83">
        <f>P83/'סכום נכסי הקרן'!$C$42</f>
        <v>1.0294518073550682E-5</v>
      </c>
    </row>
    <row r="84" spans="2:18">
      <c r="B84" s="75" t="s">
        <v>1601</v>
      </c>
      <c r="C84" s="85" t="s">
        <v>1364</v>
      </c>
      <c r="D84" s="99" t="s">
        <v>1406</v>
      </c>
      <c r="E84" s="99"/>
      <c r="F84" s="99" t="s">
        <v>406</v>
      </c>
      <c r="G84" s="92">
        <v>41480</v>
      </c>
      <c r="H84" s="99" t="s">
        <v>292</v>
      </c>
      <c r="I84" s="82">
        <v>4.1799999996036394</v>
      </c>
      <c r="J84" s="85" t="s">
        <v>323</v>
      </c>
      <c r="K84" s="85" t="s">
        <v>122</v>
      </c>
      <c r="L84" s="86">
        <v>5.0999999999999997E-2</v>
      </c>
      <c r="M84" s="86">
        <v>1.8699999998793685E-2</v>
      </c>
      <c r="N84" s="82">
        <v>1876.559518</v>
      </c>
      <c r="O84" s="84">
        <v>123.69</v>
      </c>
      <c r="P84" s="82">
        <v>2.3211165440000001</v>
      </c>
      <c r="Q84" s="83">
        <f t="shared" si="1"/>
        <v>1.1628453452482975E-4</v>
      </c>
      <c r="R84" s="83">
        <f>P84/'סכום נכסי הקרן'!$C$42</f>
        <v>8.9551822048237824E-6</v>
      </c>
    </row>
    <row r="85" spans="2:18">
      <c r="B85" s="75" t="s">
        <v>1601</v>
      </c>
      <c r="C85" s="85" t="s">
        <v>1364</v>
      </c>
      <c r="D85" s="99" t="s">
        <v>1407</v>
      </c>
      <c r="E85" s="99"/>
      <c r="F85" s="99" t="s">
        <v>406</v>
      </c>
      <c r="G85" s="92">
        <v>41512</v>
      </c>
      <c r="H85" s="99" t="s">
        <v>292</v>
      </c>
      <c r="I85" s="82">
        <v>4.109999999830638</v>
      </c>
      <c r="J85" s="85" t="s">
        <v>323</v>
      </c>
      <c r="K85" s="85" t="s">
        <v>122</v>
      </c>
      <c r="L85" s="86">
        <v>5.0999999999999997E-2</v>
      </c>
      <c r="M85" s="86">
        <v>2.9399999998291904E-2</v>
      </c>
      <c r="N85" s="82">
        <v>5850.5142839999999</v>
      </c>
      <c r="O85" s="84">
        <v>118.08</v>
      </c>
      <c r="P85" s="82">
        <v>6.9082876470000008</v>
      </c>
      <c r="Q85" s="83">
        <f t="shared" si="1"/>
        <v>3.4609507888416758E-4</v>
      </c>
      <c r="R85" s="83">
        <f>P85/'סכום נכסי הקרן'!$C$42</f>
        <v>2.6653110013858213E-5</v>
      </c>
    </row>
    <row r="86" spans="2:18">
      <c r="B86" s="75" t="s">
        <v>1601</v>
      </c>
      <c r="C86" s="85" t="s">
        <v>1364</v>
      </c>
      <c r="D86" s="99" t="s">
        <v>1408</v>
      </c>
      <c r="E86" s="99"/>
      <c r="F86" s="99" t="s">
        <v>406</v>
      </c>
      <c r="G86" s="92">
        <v>40871</v>
      </c>
      <c r="H86" s="99" t="s">
        <v>292</v>
      </c>
      <c r="I86" s="82">
        <v>4.1600000002687407</v>
      </c>
      <c r="J86" s="85" t="s">
        <v>323</v>
      </c>
      <c r="K86" s="85" t="s">
        <v>122</v>
      </c>
      <c r="L86" s="86">
        <v>5.1879999999999996E-2</v>
      </c>
      <c r="M86" s="86">
        <v>2.1200000002687416E-2</v>
      </c>
      <c r="N86" s="82">
        <v>2944.3368770000002</v>
      </c>
      <c r="O86" s="84">
        <v>126.38</v>
      </c>
      <c r="P86" s="82">
        <v>3.7210531750000002</v>
      </c>
      <c r="Q86" s="83">
        <f t="shared" si="1"/>
        <v>1.8641930648227498E-4</v>
      </c>
      <c r="R86" s="83">
        <f>P86/'סכום נכסי הקרן'!$C$42</f>
        <v>1.4356327458912394E-5</v>
      </c>
    </row>
    <row r="87" spans="2:18">
      <c r="B87" s="75" t="s">
        <v>1601</v>
      </c>
      <c r="C87" s="85" t="s">
        <v>1364</v>
      </c>
      <c r="D87" s="99" t="s">
        <v>1409</v>
      </c>
      <c r="E87" s="99"/>
      <c r="F87" s="99" t="s">
        <v>406</v>
      </c>
      <c r="G87" s="92">
        <v>41547</v>
      </c>
      <c r="H87" s="99" t="s">
        <v>292</v>
      </c>
      <c r="I87" s="82">
        <v>4.1100000001248755</v>
      </c>
      <c r="J87" s="85" t="s">
        <v>323</v>
      </c>
      <c r="K87" s="85" t="s">
        <v>122</v>
      </c>
      <c r="L87" s="86">
        <v>5.0999999999999997E-2</v>
      </c>
      <c r="M87" s="86">
        <v>2.9400000000039637E-2</v>
      </c>
      <c r="N87" s="82">
        <v>4280.8727289999997</v>
      </c>
      <c r="O87" s="84">
        <v>117.85</v>
      </c>
      <c r="P87" s="82">
        <v>5.0450087670000006</v>
      </c>
      <c r="Q87" s="83">
        <f t="shared" si="1"/>
        <v>2.527475398255058E-4</v>
      </c>
      <c r="R87" s="83">
        <f>P87/'סכום נכסי הקרן'!$C$42</f>
        <v>1.9464327566922194E-5</v>
      </c>
    </row>
    <row r="88" spans="2:18">
      <c r="B88" s="75" t="s">
        <v>1601</v>
      </c>
      <c r="C88" s="85" t="s">
        <v>1364</v>
      </c>
      <c r="D88" s="99" t="s">
        <v>1410</v>
      </c>
      <c r="E88" s="99"/>
      <c r="F88" s="99" t="s">
        <v>406</v>
      </c>
      <c r="G88" s="92">
        <v>41571</v>
      </c>
      <c r="H88" s="99" t="s">
        <v>292</v>
      </c>
      <c r="I88" s="82">
        <v>4.1699999999415081</v>
      </c>
      <c r="J88" s="85" t="s">
        <v>323</v>
      </c>
      <c r="K88" s="85" t="s">
        <v>122</v>
      </c>
      <c r="L88" s="86">
        <v>5.0999999999999997E-2</v>
      </c>
      <c r="M88" s="86">
        <v>1.9199999998440243E-2</v>
      </c>
      <c r="N88" s="82">
        <v>2087.333134</v>
      </c>
      <c r="O88" s="84">
        <v>122.86</v>
      </c>
      <c r="P88" s="82">
        <v>2.5644975949999997</v>
      </c>
      <c r="Q88" s="83">
        <f t="shared" si="1"/>
        <v>1.284775682184015E-4</v>
      </c>
      <c r="R88" s="83">
        <f>P88/'סכום נכסי הקרן'!$C$42</f>
        <v>9.8941792847164271E-6</v>
      </c>
    </row>
    <row r="89" spans="2:18">
      <c r="B89" s="75" t="s">
        <v>1601</v>
      </c>
      <c r="C89" s="85" t="s">
        <v>1364</v>
      </c>
      <c r="D89" s="99" t="s">
        <v>1411</v>
      </c>
      <c r="E89" s="99"/>
      <c r="F89" s="99" t="s">
        <v>406</v>
      </c>
      <c r="G89" s="92">
        <v>41597</v>
      </c>
      <c r="H89" s="99" t="s">
        <v>292</v>
      </c>
      <c r="I89" s="82">
        <v>4.1699999971204544</v>
      </c>
      <c r="J89" s="85" t="s">
        <v>323</v>
      </c>
      <c r="K89" s="85" t="s">
        <v>122</v>
      </c>
      <c r="L89" s="86">
        <v>5.0999999999999997E-2</v>
      </c>
      <c r="M89" s="86">
        <v>1.9299999983328944E-2</v>
      </c>
      <c r="N89" s="82">
        <v>539.07364800000005</v>
      </c>
      <c r="O89" s="84">
        <v>122.4</v>
      </c>
      <c r="P89" s="82">
        <v>0.65982616999999988</v>
      </c>
      <c r="Q89" s="83">
        <f t="shared" si="1"/>
        <v>3.3056323364756978E-5</v>
      </c>
      <c r="R89" s="83">
        <f>P89/'סכום נכסי הקרן'!$C$42</f>
        <v>2.5456987892896732E-6</v>
      </c>
    </row>
    <row r="90" spans="2:18">
      <c r="B90" s="75" t="s">
        <v>1601</v>
      </c>
      <c r="C90" s="85" t="s">
        <v>1364</v>
      </c>
      <c r="D90" s="99" t="s">
        <v>1412</v>
      </c>
      <c r="E90" s="99"/>
      <c r="F90" s="99" t="s">
        <v>406</v>
      </c>
      <c r="G90" s="92">
        <v>41630</v>
      </c>
      <c r="H90" s="99" t="s">
        <v>292</v>
      </c>
      <c r="I90" s="82">
        <v>4.1600000001444375</v>
      </c>
      <c r="J90" s="85" t="s">
        <v>323</v>
      </c>
      <c r="K90" s="85" t="s">
        <v>122</v>
      </c>
      <c r="L90" s="86">
        <v>5.0999999999999997E-2</v>
      </c>
      <c r="M90" s="86">
        <v>2.1300000000254102E-2</v>
      </c>
      <c r="N90" s="82">
        <v>6132.917805</v>
      </c>
      <c r="O90" s="84">
        <v>121.92</v>
      </c>
      <c r="P90" s="82">
        <v>7.4772537369999998</v>
      </c>
      <c r="Q90" s="83">
        <f t="shared" si="1"/>
        <v>3.7459944550336579E-4</v>
      </c>
      <c r="R90" s="83">
        <f>P90/'סכום נכסי הקרן'!$C$42</f>
        <v>2.8848258300352938E-5</v>
      </c>
    </row>
    <row r="91" spans="2:18">
      <c r="B91" s="75" t="s">
        <v>1601</v>
      </c>
      <c r="C91" s="85" t="s">
        <v>1364</v>
      </c>
      <c r="D91" s="99" t="s">
        <v>1413</v>
      </c>
      <c r="E91" s="99"/>
      <c r="F91" s="99" t="s">
        <v>406</v>
      </c>
      <c r="G91" s="92">
        <v>41666</v>
      </c>
      <c r="H91" s="99" t="s">
        <v>292</v>
      </c>
      <c r="I91" s="82">
        <v>4.1599999993080461</v>
      </c>
      <c r="J91" s="85" t="s">
        <v>323</v>
      </c>
      <c r="K91" s="85" t="s">
        <v>122</v>
      </c>
      <c r="L91" s="86">
        <v>5.0999999999999997E-2</v>
      </c>
      <c r="M91" s="86">
        <v>2.1199999993080452E-2</v>
      </c>
      <c r="N91" s="82">
        <v>1186.2276770000001</v>
      </c>
      <c r="O91" s="84">
        <v>121.83</v>
      </c>
      <c r="P91" s="82">
        <v>1.4451812500000001</v>
      </c>
      <c r="Q91" s="83">
        <f t="shared" si="1"/>
        <v>7.2401461010077417E-5</v>
      </c>
      <c r="R91" s="83">
        <f>P91/'סכום נכסי הקרן'!$C$42</f>
        <v>5.5757051261382027E-6</v>
      </c>
    </row>
    <row r="92" spans="2:18">
      <c r="B92" s="75" t="s">
        <v>1601</v>
      </c>
      <c r="C92" s="85" t="s">
        <v>1364</v>
      </c>
      <c r="D92" s="99" t="s">
        <v>1414</v>
      </c>
      <c r="E92" s="99"/>
      <c r="F92" s="99" t="s">
        <v>406</v>
      </c>
      <c r="G92" s="92">
        <v>41696</v>
      </c>
      <c r="H92" s="99" t="s">
        <v>292</v>
      </c>
      <c r="I92" s="82">
        <v>4.1600000010577416</v>
      </c>
      <c r="J92" s="85" t="s">
        <v>323</v>
      </c>
      <c r="K92" s="85" t="s">
        <v>122</v>
      </c>
      <c r="L92" s="86">
        <v>5.0999999999999997E-2</v>
      </c>
      <c r="M92" s="86">
        <v>2.1200000002572886E-2</v>
      </c>
      <c r="N92" s="82">
        <v>1141.7436990000001</v>
      </c>
      <c r="O92" s="84">
        <v>122.55</v>
      </c>
      <c r="P92" s="82">
        <v>1.3992069970000001</v>
      </c>
      <c r="Q92" s="83">
        <f t="shared" si="1"/>
        <v>7.0098218364183037E-5</v>
      </c>
      <c r="R92" s="83">
        <f>P92/'סכום נכסי הקרן'!$C$42</f>
        <v>5.3983302272302118E-6</v>
      </c>
    </row>
    <row r="93" spans="2:18">
      <c r="B93" s="75" t="s">
        <v>1601</v>
      </c>
      <c r="C93" s="85" t="s">
        <v>1364</v>
      </c>
      <c r="D93" s="99" t="s">
        <v>1415</v>
      </c>
      <c r="E93" s="99"/>
      <c r="F93" s="99" t="s">
        <v>406</v>
      </c>
      <c r="G93" s="92">
        <v>41725</v>
      </c>
      <c r="H93" s="99" t="s">
        <v>292</v>
      </c>
      <c r="I93" s="82">
        <v>4.1599999991260814</v>
      </c>
      <c r="J93" s="85" t="s">
        <v>323</v>
      </c>
      <c r="K93" s="85" t="s">
        <v>122</v>
      </c>
      <c r="L93" s="86">
        <v>5.0999999999999997E-2</v>
      </c>
      <c r="M93" s="86">
        <v>2.1199999996131834E-2</v>
      </c>
      <c r="N93" s="82">
        <v>2273.8174429999999</v>
      </c>
      <c r="O93" s="84">
        <v>122.79</v>
      </c>
      <c r="P93" s="82">
        <v>2.792020484</v>
      </c>
      <c r="Q93" s="83">
        <f t="shared" si="1"/>
        <v>1.3987613125458377E-4</v>
      </c>
      <c r="R93" s="83">
        <f>P93/'סכום נכסי הקרן'!$C$42</f>
        <v>1.0771993426375873E-5</v>
      </c>
    </row>
    <row r="94" spans="2:18">
      <c r="B94" s="75" t="s">
        <v>1601</v>
      </c>
      <c r="C94" s="85" t="s">
        <v>1364</v>
      </c>
      <c r="D94" s="99" t="s">
        <v>1416</v>
      </c>
      <c r="E94" s="99"/>
      <c r="F94" s="99" t="s">
        <v>406</v>
      </c>
      <c r="G94" s="92">
        <v>41787</v>
      </c>
      <c r="H94" s="99" t="s">
        <v>292</v>
      </c>
      <c r="I94" s="82">
        <v>4.1600000008452831</v>
      </c>
      <c r="J94" s="85" t="s">
        <v>323</v>
      </c>
      <c r="K94" s="85" t="s">
        <v>122</v>
      </c>
      <c r="L94" s="86">
        <v>5.0999999999999997E-2</v>
      </c>
      <c r="M94" s="86">
        <v>2.1200000002056095E-2</v>
      </c>
      <c r="N94" s="82">
        <v>1431.5204650000001</v>
      </c>
      <c r="O94" s="84">
        <v>122.31</v>
      </c>
      <c r="P94" s="82">
        <v>1.7508926970000001</v>
      </c>
      <c r="Q94" s="83">
        <f t="shared" si="1"/>
        <v>8.7717156124655495E-5</v>
      </c>
      <c r="R94" s="83">
        <f>P94/'סכום נכסי הקרן'!$C$42</f>
        <v>6.7551813213607933E-6</v>
      </c>
    </row>
    <row r="95" spans="2:18">
      <c r="B95" s="75" t="s">
        <v>1601</v>
      </c>
      <c r="C95" s="85" t="s">
        <v>1364</v>
      </c>
      <c r="D95" s="99" t="s">
        <v>1417</v>
      </c>
      <c r="E95" s="99"/>
      <c r="F95" s="99" t="s">
        <v>406</v>
      </c>
      <c r="G95" s="92">
        <v>41815</v>
      </c>
      <c r="H95" s="99" t="s">
        <v>292</v>
      </c>
      <c r="I95" s="82">
        <v>4.1600000015862033</v>
      </c>
      <c r="J95" s="85" t="s">
        <v>323</v>
      </c>
      <c r="K95" s="85" t="s">
        <v>122</v>
      </c>
      <c r="L95" s="86">
        <v>5.0999999999999997E-2</v>
      </c>
      <c r="M95" s="86">
        <v>2.1200000009354535E-2</v>
      </c>
      <c r="N95" s="82">
        <v>804.87791400000003</v>
      </c>
      <c r="O95" s="84">
        <v>122.19</v>
      </c>
      <c r="P95" s="82">
        <v>0.98348038399999993</v>
      </c>
      <c r="Q95" s="83">
        <f t="shared" si="1"/>
        <v>4.9270924789781179E-5</v>
      </c>
      <c r="R95" s="83">
        <f>P95/'סכום נכסי הקרן'!$C$42</f>
        <v>3.7944006113594179E-6</v>
      </c>
    </row>
    <row r="96" spans="2:18">
      <c r="B96" s="75" t="s">
        <v>1601</v>
      </c>
      <c r="C96" s="85" t="s">
        <v>1364</v>
      </c>
      <c r="D96" s="99" t="s">
        <v>1418</v>
      </c>
      <c r="E96" s="99"/>
      <c r="F96" s="99" t="s">
        <v>406</v>
      </c>
      <c r="G96" s="92">
        <v>41836</v>
      </c>
      <c r="H96" s="99" t="s">
        <v>292</v>
      </c>
      <c r="I96" s="82">
        <v>4.1599999994100285</v>
      </c>
      <c r="J96" s="85" t="s">
        <v>323</v>
      </c>
      <c r="K96" s="85" t="s">
        <v>122</v>
      </c>
      <c r="L96" s="86">
        <v>5.0999999999999997E-2</v>
      </c>
      <c r="M96" s="86">
        <v>2.1199999996432736E-2</v>
      </c>
      <c r="N96" s="82">
        <v>2392.8076700000001</v>
      </c>
      <c r="O96" s="84">
        <v>121.84</v>
      </c>
      <c r="P96" s="82">
        <v>2.9153969919999998</v>
      </c>
      <c r="Q96" s="83">
        <f t="shared" si="1"/>
        <v>1.4605711335182692E-4</v>
      </c>
      <c r="R96" s="83">
        <f>P96/'סכום נכסי הקרן'!$C$42</f>
        <v>1.1247996715306329E-5</v>
      </c>
    </row>
    <row r="97" spans="2:18">
      <c r="B97" s="75" t="s">
        <v>1601</v>
      </c>
      <c r="C97" s="85" t="s">
        <v>1364</v>
      </c>
      <c r="D97" s="99" t="s">
        <v>1419</v>
      </c>
      <c r="E97" s="99"/>
      <c r="F97" s="99" t="s">
        <v>406</v>
      </c>
      <c r="G97" s="92">
        <v>40903</v>
      </c>
      <c r="H97" s="99" t="s">
        <v>292</v>
      </c>
      <c r="I97" s="82">
        <v>4.1100000004257708</v>
      </c>
      <c r="J97" s="85" t="s">
        <v>323</v>
      </c>
      <c r="K97" s="85" t="s">
        <v>122</v>
      </c>
      <c r="L97" s="86">
        <v>5.2619999999999993E-2</v>
      </c>
      <c r="M97" s="86">
        <v>2.9200000002048015E-2</v>
      </c>
      <c r="N97" s="82">
        <v>3020.9315590000001</v>
      </c>
      <c r="O97" s="84">
        <v>122.84</v>
      </c>
      <c r="P97" s="82">
        <v>3.710912322</v>
      </c>
      <c r="Q97" s="83">
        <f t="shared" si="1"/>
        <v>1.8591126462033658E-4</v>
      </c>
      <c r="R97" s="83">
        <f>P97/'סכום נכסי הקרן'!$C$42</f>
        <v>1.4317202673661052E-5</v>
      </c>
    </row>
    <row r="98" spans="2:18">
      <c r="B98" s="75" t="s">
        <v>1601</v>
      </c>
      <c r="C98" s="85" t="s">
        <v>1364</v>
      </c>
      <c r="D98" s="99" t="s">
        <v>1420</v>
      </c>
      <c r="E98" s="99"/>
      <c r="F98" s="99" t="s">
        <v>406</v>
      </c>
      <c r="G98" s="92">
        <v>41911</v>
      </c>
      <c r="H98" s="99" t="s">
        <v>292</v>
      </c>
      <c r="I98" s="82">
        <v>4.1599999992659198</v>
      </c>
      <c r="J98" s="85" t="s">
        <v>323</v>
      </c>
      <c r="K98" s="85" t="s">
        <v>122</v>
      </c>
      <c r="L98" s="86">
        <v>5.0999999999999997E-2</v>
      </c>
      <c r="M98" s="86">
        <v>2.1199999992309634E-2</v>
      </c>
      <c r="N98" s="82">
        <v>939.17373299999997</v>
      </c>
      <c r="O98" s="84">
        <v>121.84</v>
      </c>
      <c r="P98" s="82">
        <v>1.1442893240000001</v>
      </c>
      <c r="Q98" s="83">
        <f t="shared" si="1"/>
        <v>5.7327216828915983E-5</v>
      </c>
      <c r="R98" s="83">
        <f>P98/'סכום נכסי הקרן'!$C$42</f>
        <v>4.4148232961173686E-6</v>
      </c>
    </row>
    <row r="99" spans="2:18">
      <c r="B99" s="75" t="s">
        <v>1601</v>
      </c>
      <c r="C99" s="85" t="s">
        <v>1364</v>
      </c>
      <c r="D99" s="99" t="s">
        <v>1421</v>
      </c>
      <c r="E99" s="99"/>
      <c r="F99" s="99" t="s">
        <v>406</v>
      </c>
      <c r="G99" s="92">
        <v>40933</v>
      </c>
      <c r="H99" s="99" t="s">
        <v>292</v>
      </c>
      <c r="I99" s="82">
        <v>4.1599999999573312</v>
      </c>
      <c r="J99" s="85" t="s">
        <v>323</v>
      </c>
      <c r="K99" s="85" t="s">
        <v>122</v>
      </c>
      <c r="L99" s="86">
        <v>5.1330999999999995E-2</v>
      </c>
      <c r="M99" s="86">
        <v>2.1199999999857774E-2</v>
      </c>
      <c r="N99" s="82">
        <v>11139.850207</v>
      </c>
      <c r="O99" s="84">
        <v>126.23</v>
      </c>
      <c r="P99" s="82">
        <v>14.061832410000001</v>
      </c>
      <c r="Q99" s="83">
        <f t="shared" si="1"/>
        <v>7.0447717956682453E-4</v>
      </c>
      <c r="R99" s="83">
        <f>P99/'סכום נכסי הקרן'!$C$42</f>
        <v>5.4252455220639851E-5</v>
      </c>
    </row>
    <row r="100" spans="2:18">
      <c r="B100" s="75" t="s">
        <v>1601</v>
      </c>
      <c r="C100" s="85" t="s">
        <v>1364</v>
      </c>
      <c r="D100" s="99" t="s">
        <v>1422</v>
      </c>
      <c r="E100" s="99"/>
      <c r="F100" s="99" t="s">
        <v>406</v>
      </c>
      <c r="G100" s="92">
        <v>40993</v>
      </c>
      <c r="H100" s="99" t="s">
        <v>292</v>
      </c>
      <c r="I100" s="82">
        <v>4.1599999997801707</v>
      </c>
      <c r="J100" s="85" t="s">
        <v>323</v>
      </c>
      <c r="K100" s="85" t="s">
        <v>122</v>
      </c>
      <c r="L100" s="86">
        <v>5.1451999999999998E-2</v>
      </c>
      <c r="M100" s="86">
        <v>2.1199999999267232E-2</v>
      </c>
      <c r="N100" s="82">
        <v>6483.103306</v>
      </c>
      <c r="O100" s="84">
        <v>126.3</v>
      </c>
      <c r="P100" s="82">
        <v>8.1881597549999992</v>
      </c>
      <c r="Q100" s="83">
        <f t="shared" si="1"/>
        <v>4.1021479433525545E-4</v>
      </c>
      <c r="R100" s="83">
        <f>P100/'סכום נכסי הקרן'!$C$42</f>
        <v>3.1591030066015612E-5</v>
      </c>
    </row>
    <row r="101" spans="2:18">
      <c r="B101" s="75" t="s">
        <v>1601</v>
      </c>
      <c r="C101" s="85" t="s">
        <v>1364</v>
      </c>
      <c r="D101" s="99" t="s">
        <v>1423</v>
      </c>
      <c r="E101" s="99"/>
      <c r="F101" s="99" t="s">
        <v>406</v>
      </c>
      <c r="G101" s="92">
        <v>41053</v>
      </c>
      <c r="H101" s="99" t="s">
        <v>292</v>
      </c>
      <c r="I101" s="82">
        <v>4.160000000140724</v>
      </c>
      <c r="J101" s="85" t="s">
        <v>323</v>
      </c>
      <c r="K101" s="85" t="s">
        <v>122</v>
      </c>
      <c r="L101" s="86">
        <v>5.0999999999999997E-2</v>
      </c>
      <c r="M101" s="86">
        <v>2.1300000000703617E-2</v>
      </c>
      <c r="N101" s="82">
        <v>4566.5456569999997</v>
      </c>
      <c r="O101" s="84">
        <v>124.49</v>
      </c>
      <c r="P101" s="82">
        <v>5.6848930200000005</v>
      </c>
      <c r="Q101" s="83">
        <f t="shared" si="1"/>
        <v>2.848048023969251E-4</v>
      </c>
      <c r="R101" s="83">
        <f>P101/'סכום נכסי הקרן'!$C$42</f>
        <v>2.1933087737722373E-5</v>
      </c>
    </row>
    <row r="102" spans="2:18">
      <c r="B102" s="75" t="s">
        <v>1601</v>
      </c>
      <c r="C102" s="85" t="s">
        <v>1364</v>
      </c>
      <c r="D102" s="99" t="s">
        <v>1424</v>
      </c>
      <c r="E102" s="99"/>
      <c r="F102" s="99" t="s">
        <v>406</v>
      </c>
      <c r="G102" s="92">
        <v>41085</v>
      </c>
      <c r="H102" s="99" t="s">
        <v>292</v>
      </c>
      <c r="I102" s="82">
        <v>4.1600000001108928</v>
      </c>
      <c r="J102" s="85" t="s">
        <v>323</v>
      </c>
      <c r="K102" s="85" t="s">
        <v>122</v>
      </c>
      <c r="L102" s="86">
        <v>5.0999999999999997E-2</v>
      </c>
      <c r="M102" s="86">
        <v>2.130000000084125E-2</v>
      </c>
      <c r="N102" s="82">
        <v>8402.7601479999994</v>
      </c>
      <c r="O102" s="84">
        <v>124.49</v>
      </c>
      <c r="P102" s="82">
        <v>10.460596724</v>
      </c>
      <c r="Q102" s="83">
        <f t="shared" si="1"/>
        <v>5.2406055354982601E-4</v>
      </c>
      <c r="R102" s="83">
        <f>P102/'סכום נכסי הקרן'!$C$42</f>
        <v>4.035839987300644E-5</v>
      </c>
    </row>
    <row r="103" spans="2:18">
      <c r="B103" s="75" t="s">
        <v>1601</v>
      </c>
      <c r="C103" s="85" t="s">
        <v>1364</v>
      </c>
      <c r="D103" s="99" t="s">
        <v>1425</v>
      </c>
      <c r="E103" s="99"/>
      <c r="F103" s="99" t="s">
        <v>406</v>
      </c>
      <c r="G103" s="92">
        <v>41115</v>
      </c>
      <c r="H103" s="99" t="s">
        <v>292</v>
      </c>
      <c r="I103" s="82">
        <v>4.1599999999569537</v>
      </c>
      <c r="J103" s="85" t="s">
        <v>323</v>
      </c>
      <c r="K103" s="85" t="s">
        <v>122</v>
      </c>
      <c r="L103" s="86">
        <v>5.0999999999999997E-2</v>
      </c>
      <c r="M103" s="86">
        <v>2.159999999956954E-2</v>
      </c>
      <c r="N103" s="82">
        <v>3726.2067660000002</v>
      </c>
      <c r="O103" s="84">
        <v>124.69</v>
      </c>
      <c r="P103" s="82">
        <v>4.6462075199999999</v>
      </c>
      <c r="Q103" s="83">
        <f t="shared" si="1"/>
        <v>2.3276818226364925E-4</v>
      </c>
      <c r="R103" s="83">
        <f>P103/'סכום נכסי הקרן'!$C$42</f>
        <v>1.7925698306953445E-5</v>
      </c>
    </row>
    <row r="104" spans="2:18">
      <c r="B104" s="75" t="s">
        <v>1601</v>
      </c>
      <c r="C104" s="85" t="s">
        <v>1364</v>
      </c>
      <c r="D104" s="99" t="s">
        <v>1426</v>
      </c>
      <c r="E104" s="99"/>
      <c r="F104" s="99" t="s">
        <v>406</v>
      </c>
      <c r="G104" s="92">
        <v>41179</v>
      </c>
      <c r="H104" s="99" t="s">
        <v>292</v>
      </c>
      <c r="I104" s="82">
        <v>4.16</v>
      </c>
      <c r="J104" s="85" t="s">
        <v>323</v>
      </c>
      <c r="K104" s="85" t="s">
        <v>122</v>
      </c>
      <c r="L104" s="86">
        <v>5.0999999999999997E-2</v>
      </c>
      <c r="M104" s="86">
        <v>2.12E-2</v>
      </c>
      <c r="N104" s="82">
        <v>4698.7470409999996</v>
      </c>
      <c r="O104" s="84">
        <v>123.44</v>
      </c>
      <c r="P104" s="82">
        <v>5.8001333750000006</v>
      </c>
      <c r="Q104" s="83">
        <f t="shared" si="1"/>
        <v>2.9057817516198138E-4</v>
      </c>
      <c r="R104" s="83">
        <f>P104/'סכום נכסי הקרן'!$C$42</f>
        <v>2.2377700645696019E-5</v>
      </c>
    </row>
    <row r="105" spans="2:18">
      <c r="B105" s="75" t="s">
        <v>1602</v>
      </c>
      <c r="C105" s="85" t="s">
        <v>1363</v>
      </c>
      <c r="D105" s="99">
        <v>4099</v>
      </c>
      <c r="E105" s="99"/>
      <c r="F105" s="99" t="s">
        <v>409</v>
      </c>
      <c r="G105" s="92">
        <v>42052</v>
      </c>
      <c r="H105" s="99" t="s">
        <v>120</v>
      </c>
      <c r="I105" s="82">
        <v>4.3800000000557935</v>
      </c>
      <c r="J105" s="85" t="s">
        <v>525</v>
      </c>
      <c r="K105" s="85" t="s">
        <v>122</v>
      </c>
      <c r="L105" s="86">
        <v>2.9779E-2</v>
      </c>
      <c r="M105" s="86">
        <v>2.6900000000136638E-2</v>
      </c>
      <c r="N105" s="82">
        <v>31634.048695000001</v>
      </c>
      <c r="O105" s="84">
        <v>111.05</v>
      </c>
      <c r="P105" s="82">
        <v>35.129610708000001</v>
      </c>
      <c r="Q105" s="83">
        <f t="shared" si="1"/>
        <v>1.7599419726587651E-3</v>
      </c>
      <c r="R105" s="83">
        <f>P105/'סכום נכסי הקרן'!$C$42</f>
        <v>1.3553479918441725E-4</v>
      </c>
    </row>
    <row r="106" spans="2:18">
      <c r="B106" s="75" t="s">
        <v>1602</v>
      </c>
      <c r="C106" s="85" t="s">
        <v>1363</v>
      </c>
      <c r="D106" s="99" t="s">
        <v>1427</v>
      </c>
      <c r="E106" s="99"/>
      <c r="F106" s="99" t="s">
        <v>409</v>
      </c>
      <c r="G106" s="92">
        <v>42054</v>
      </c>
      <c r="H106" s="99" t="s">
        <v>120</v>
      </c>
      <c r="I106" s="82">
        <v>4.3799999982687199</v>
      </c>
      <c r="J106" s="85" t="s">
        <v>525</v>
      </c>
      <c r="K106" s="85" t="s">
        <v>122</v>
      </c>
      <c r="L106" s="86">
        <v>2.9779E-2</v>
      </c>
      <c r="M106" s="86">
        <v>2.6899999991343605E-2</v>
      </c>
      <c r="N106" s="82">
        <v>894.62810000000002</v>
      </c>
      <c r="O106" s="84">
        <v>111.05</v>
      </c>
      <c r="P106" s="82">
        <v>0.99348449399999994</v>
      </c>
      <c r="Q106" s="83">
        <f t="shared" si="1"/>
        <v>4.9772116027977445E-5</v>
      </c>
      <c r="R106" s="83">
        <f>P106/'סכום נכסי הקרן'!$C$42</f>
        <v>3.8329978235841476E-6</v>
      </c>
    </row>
    <row r="107" spans="2:18">
      <c r="B107" s="75" t="s">
        <v>1603</v>
      </c>
      <c r="C107" s="85" t="s">
        <v>1363</v>
      </c>
      <c r="D107" s="99">
        <v>9079</v>
      </c>
      <c r="E107" s="99"/>
      <c r="F107" s="99" t="s">
        <v>1392</v>
      </c>
      <c r="G107" s="92">
        <v>44705</v>
      </c>
      <c r="H107" s="99" t="s">
        <v>1362</v>
      </c>
      <c r="I107" s="82">
        <v>8.1099999999832306</v>
      </c>
      <c r="J107" s="85" t="s">
        <v>312</v>
      </c>
      <c r="K107" s="85" t="s">
        <v>122</v>
      </c>
      <c r="L107" s="86">
        <v>2.3671999999999999E-2</v>
      </c>
      <c r="M107" s="86">
        <v>2.0299999999961068E-2</v>
      </c>
      <c r="N107" s="82">
        <v>125723.06046000001</v>
      </c>
      <c r="O107" s="84">
        <v>106.25</v>
      </c>
      <c r="P107" s="82">
        <v>133.58074488400001</v>
      </c>
      <c r="Q107" s="83">
        <f t="shared" si="1"/>
        <v>6.6921993988062218E-3</v>
      </c>
      <c r="R107" s="83">
        <f>P107/'סכום נכסי הקרן'!$C$42</f>
        <v>5.153726177966109E-4</v>
      </c>
    </row>
    <row r="108" spans="2:18">
      <c r="B108" s="75" t="s">
        <v>1603</v>
      </c>
      <c r="C108" s="85" t="s">
        <v>1363</v>
      </c>
      <c r="D108" s="99">
        <v>9017</v>
      </c>
      <c r="E108" s="99"/>
      <c r="F108" s="99" t="s">
        <v>1392</v>
      </c>
      <c r="G108" s="92">
        <v>44651</v>
      </c>
      <c r="H108" s="99" t="s">
        <v>1362</v>
      </c>
      <c r="I108" s="82">
        <v>8.1999999999901245</v>
      </c>
      <c r="J108" s="85" t="s">
        <v>312</v>
      </c>
      <c r="K108" s="85" t="s">
        <v>122</v>
      </c>
      <c r="L108" s="86">
        <v>1.797E-2</v>
      </c>
      <c r="M108" s="86">
        <v>3.389999999997672E-2</v>
      </c>
      <c r="N108" s="82">
        <v>308035.54313399998</v>
      </c>
      <c r="O108" s="84">
        <v>92.03</v>
      </c>
      <c r="P108" s="82">
        <v>283.485096494</v>
      </c>
      <c r="Q108" s="83">
        <f t="shared" si="1"/>
        <v>1.4202187553117212E-2</v>
      </c>
      <c r="R108" s="83">
        <f>P108/'סכום נכסי הקרן'!$C$42</f>
        <v>1.0937239226604821E-3</v>
      </c>
    </row>
    <row r="109" spans="2:18">
      <c r="B109" s="75" t="s">
        <v>1603</v>
      </c>
      <c r="C109" s="85" t="s">
        <v>1363</v>
      </c>
      <c r="D109" s="99">
        <v>9080</v>
      </c>
      <c r="E109" s="99"/>
      <c r="F109" s="99" t="s">
        <v>1392</v>
      </c>
      <c r="G109" s="92">
        <v>44705</v>
      </c>
      <c r="H109" s="99" t="s">
        <v>1362</v>
      </c>
      <c r="I109" s="82">
        <v>7.7400000000075169</v>
      </c>
      <c r="J109" s="85" t="s">
        <v>312</v>
      </c>
      <c r="K109" s="85" t="s">
        <v>122</v>
      </c>
      <c r="L109" s="86">
        <v>2.3184999999999997E-2</v>
      </c>
      <c r="M109" s="86">
        <v>2.2200000000010735E-2</v>
      </c>
      <c r="N109" s="82">
        <v>89427.072478000002</v>
      </c>
      <c r="O109" s="84">
        <v>104.15</v>
      </c>
      <c r="P109" s="82">
        <v>93.138291495000004</v>
      </c>
      <c r="Q109" s="83">
        <f t="shared" si="1"/>
        <v>4.6660918000565443E-3</v>
      </c>
      <c r="R109" s="83">
        <f>P109/'סכום נכסי הקרן'!$C$42</f>
        <v>3.593401515058583E-4</v>
      </c>
    </row>
    <row r="110" spans="2:18">
      <c r="B110" s="75" t="s">
        <v>1603</v>
      </c>
      <c r="C110" s="85" t="s">
        <v>1363</v>
      </c>
      <c r="D110" s="99">
        <v>9019</v>
      </c>
      <c r="E110" s="99"/>
      <c r="F110" s="99" t="s">
        <v>1392</v>
      </c>
      <c r="G110" s="92">
        <v>44651</v>
      </c>
      <c r="H110" s="99" t="s">
        <v>1362</v>
      </c>
      <c r="I110" s="82">
        <v>7.789999999991517</v>
      </c>
      <c r="J110" s="85" t="s">
        <v>312</v>
      </c>
      <c r="K110" s="85" t="s">
        <v>122</v>
      </c>
      <c r="L110" s="86">
        <v>1.8769999999999998E-2</v>
      </c>
      <c r="M110" s="86">
        <v>3.6099999999981661E-2</v>
      </c>
      <c r="N110" s="82">
        <v>190289.58083699999</v>
      </c>
      <c r="O110" s="84">
        <v>91.69</v>
      </c>
      <c r="P110" s="82">
        <v>174.476511012</v>
      </c>
      <c r="Q110" s="83">
        <f t="shared" si="1"/>
        <v>8.7410173009161724E-3</v>
      </c>
      <c r="R110" s="83">
        <f>P110/'סכום נכסי הקרן'!$C$42</f>
        <v>6.7315402607134368E-4</v>
      </c>
    </row>
    <row r="111" spans="2:18">
      <c r="B111" s="75" t="s">
        <v>1604</v>
      </c>
      <c r="C111" s="85" t="s">
        <v>1363</v>
      </c>
      <c r="D111" s="99">
        <v>4100</v>
      </c>
      <c r="E111" s="99"/>
      <c r="F111" s="99" t="s">
        <v>409</v>
      </c>
      <c r="G111" s="92">
        <v>42052</v>
      </c>
      <c r="H111" s="99" t="s">
        <v>120</v>
      </c>
      <c r="I111" s="82">
        <v>4.420000000018125</v>
      </c>
      <c r="J111" s="85" t="s">
        <v>525</v>
      </c>
      <c r="K111" s="85" t="s">
        <v>122</v>
      </c>
      <c r="L111" s="86">
        <v>2.9779E-2</v>
      </c>
      <c r="M111" s="86">
        <v>1.6100000000019082E-2</v>
      </c>
      <c r="N111" s="82">
        <v>36054.392677000003</v>
      </c>
      <c r="O111" s="84">
        <v>116.3</v>
      </c>
      <c r="P111" s="82">
        <v>41.931258371999995</v>
      </c>
      <c r="Q111" s="83">
        <f t="shared" si="1"/>
        <v>2.1006945448011033E-3</v>
      </c>
      <c r="R111" s="83">
        <f>P111/'סכום נכסי הקרן'!$C$42</f>
        <v>1.6177647769107564E-4</v>
      </c>
    </row>
    <row r="112" spans="2:18">
      <c r="B112" s="75" t="s">
        <v>1605</v>
      </c>
      <c r="C112" s="85" t="s">
        <v>1364</v>
      </c>
      <c r="D112" s="99" t="s">
        <v>1432</v>
      </c>
      <c r="E112" s="99"/>
      <c r="F112" s="99" t="s">
        <v>409</v>
      </c>
      <c r="G112" s="92">
        <v>41767</v>
      </c>
      <c r="H112" s="99" t="s">
        <v>120</v>
      </c>
      <c r="I112" s="82">
        <v>4.7299999992964281</v>
      </c>
      <c r="J112" s="85" t="s">
        <v>525</v>
      </c>
      <c r="K112" s="85" t="s">
        <v>122</v>
      </c>
      <c r="L112" s="86">
        <v>5.3499999999999999E-2</v>
      </c>
      <c r="M112" s="86">
        <v>2.069999999682846E-2</v>
      </c>
      <c r="N112" s="82">
        <v>2155.7123609999999</v>
      </c>
      <c r="O112" s="84">
        <v>127.25</v>
      </c>
      <c r="P112" s="82">
        <v>2.743143941</v>
      </c>
      <c r="Q112" s="83">
        <f t="shared" si="1"/>
        <v>1.3742748813641304E-4</v>
      </c>
      <c r="R112" s="83">
        <f>P112/'סכום נכסי הקרן'!$C$42</f>
        <v>1.0583421099304085E-5</v>
      </c>
    </row>
    <row r="113" spans="2:18">
      <c r="B113" s="75" t="s">
        <v>1605</v>
      </c>
      <c r="C113" s="85" t="s">
        <v>1364</v>
      </c>
      <c r="D113" s="99" t="s">
        <v>1433</v>
      </c>
      <c r="E113" s="99"/>
      <c r="F113" s="99" t="s">
        <v>409</v>
      </c>
      <c r="G113" s="92">
        <v>41269</v>
      </c>
      <c r="H113" s="99" t="s">
        <v>120</v>
      </c>
      <c r="I113" s="82">
        <v>4.7799999999338176</v>
      </c>
      <c r="J113" s="85" t="s">
        <v>525</v>
      </c>
      <c r="K113" s="85" t="s">
        <v>122</v>
      </c>
      <c r="L113" s="86">
        <v>5.3499999999999999E-2</v>
      </c>
      <c r="M113" s="86">
        <v>1.4999999999647967E-2</v>
      </c>
      <c r="N113" s="82">
        <v>10706.471434999999</v>
      </c>
      <c r="O113" s="84">
        <v>132.66</v>
      </c>
      <c r="P113" s="82">
        <v>14.203205523000001</v>
      </c>
      <c r="Q113" s="83">
        <f t="shared" si="1"/>
        <v>7.1155976517935083E-4</v>
      </c>
      <c r="R113" s="83">
        <f>P113/'סכום נכסי הקרן'!$C$42</f>
        <v>5.4797891850718057E-5</v>
      </c>
    </row>
    <row r="114" spans="2:18">
      <c r="B114" s="75" t="s">
        <v>1605</v>
      </c>
      <c r="C114" s="85" t="s">
        <v>1364</v>
      </c>
      <c r="D114" s="99" t="s">
        <v>1434</v>
      </c>
      <c r="E114" s="99"/>
      <c r="F114" s="99" t="s">
        <v>409</v>
      </c>
      <c r="G114" s="92">
        <v>41767</v>
      </c>
      <c r="H114" s="99" t="s">
        <v>120</v>
      </c>
      <c r="I114" s="82">
        <v>5.3700000007825581</v>
      </c>
      <c r="J114" s="85" t="s">
        <v>525</v>
      </c>
      <c r="K114" s="85" t="s">
        <v>122</v>
      </c>
      <c r="L114" s="86">
        <v>5.3499999999999999E-2</v>
      </c>
      <c r="M114" s="86">
        <v>2.480000000335382E-2</v>
      </c>
      <c r="N114" s="82">
        <v>1687.0793450000001</v>
      </c>
      <c r="O114" s="84">
        <v>127.25</v>
      </c>
      <c r="P114" s="82">
        <v>2.1468084359999997</v>
      </c>
      <c r="Q114" s="83">
        <f t="shared" si="1"/>
        <v>1.0755195396782184E-4</v>
      </c>
      <c r="R114" s="83">
        <f>P114/'סכום נכסי הקרן'!$C$42</f>
        <v>8.2826779003961872E-6</v>
      </c>
    </row>
    <row r="115" spans="2:18">
      <c r="B115" s="75" t="s">
        <v>1605</v>
      </c>
      <c r="C115" s="85" t="s">
        <v>1364</v>
      </c>
      <c r="D115" s="99" t="s">
        <v>1435</v>
      </c>
      <c r="E115" s="99"/>
      <c r="F115" s="99" t="s">
        <v>409</v>
      </c>
      <c r="G115" s="92">
        <v>41767</v>
      </c>
      <c r="H115" s="99" t="s">
        <v>120</v>
      </c>
      <c r="I115" s="82">
        <v>4.7299999997922102</v>
      </c>
      <c r="J115" s="85" t="s">
        <v>525</v>
      </c>
      <c r="K115" s="85" t="s">
        <v>122</v>
      </c>
      <c r="L115" s="86">
        <v>5.3499999999999999E-2</v>
      </c>
      <c r="M115" s="86">
        <v>2.0700000001348817E-2</v>
      </c>
      <c r="N115" s="82">
        <v>2155.7122570000001</v>
      </c>
      <c r="O115" s="84">
        <v>127.25</v>
      </c>
      <c r="P115" s="82">
        <v>2.7431438089999998</v>
      </c>
      <c r="Q115" s="83">
        <f t="shared" si="1"/>
        <v>1.3742748152340662E-4</v>
      </c>
      <c r="R115" s="83">
        <f>P115/'סכום נכסי הקרן'!$C$42</f>
        <v>1.0583420590030194E-5</v>
      </c>
    </row>
    <row r="116" spans="2:18">
      <c r="B116" s="75" t="s">
        <v>1605</v>
      </c>
      <c r="C116" s="85" t="s">
        <v>1364</v>
      </c>
      <c r="D116" s="99" t="s">
        <v>1436</v>
      </c>
      <c r="E116" s="99"/>
      <c r="F116" s="99" t="s">
        <v>409</v>
      </c>
      <c r="G116" s="92">
        <v>41269</v>
      </c>
      <c r="H116" s="99" t="s">
        <v>120</v>
      </c>
      <c r="I116" s="82">
        <v>4.7799999999191565</v>
      </c>
      <c r="J116" s="85" t="s">
        <v>525</v>
      </c>
      <c r="K116" s="85" t="s">
        <v>122</v>
      </c>
      <c r="L116" s="86">
        <v>5.3499999999999999E-2</v>
      </c>
      <c r="M116" s="86">
        <v>1.4999999999668674E-2</v>
      </c>
      <c r="N116" s="82">
        <v>11375.625625000001</v>
      </c>
      <c r="O116" s="84">
        <v>132.66</v>
      </c>
      <c r="P116" s="82">
        <v>15.090905499</v>
      </c>
      <c r="Q116" s="83">
        <f t="shared" si="1"/>
        <v>7.5603223200730791E-4</v>
      </c>
      <c r="R116" s="83">
        <f>P116/'סכום נכסי הקרן'!$C$42</f>
        <v>5.8222758667012519E-5</v>
      </c>
    </row>
    <row r="117" spans="2:18">
      <c r="B117" s="75" t="s">
        <v>1605</v>
      </c>
      <c r="C117" s="85" t="s">
        <v>1364</v>
      </c>
      <c r="D117" s="99" t="s">
        <v>1437</v>
      </c>
      <c r="E117" s="99"/>
      <c r="F117" s="99" t="s">
        <v>409</v>
      </c>
      <c r="G117" s="92">
        <v>41281</v>
      </c>
      <c r="H117" s="99" t="s">
        <v>120</v>
      </c>
      <c r="I117" s="82">
        <v>4.7800000000115759</v>
      </c>
      <c r="J117" s="85" t="s">
        <v>525</v>
      </c>
      <c r="K117" s="85" t="s">
        <v>122</v>
      </c>
      <c r="L117" s="86">
        <v>5.3499999999999999E-2</v>
      </c>
      <c r="M117" s="86">
        <v>1.5099999999994737E-2</v>
      </c>
      <c r="N117" s="82">
        <v>14331.647231999999</v>
      </c>
      <c r="O117" s="84">
        <v>132.61000000000001</v>
      </c>
      <c r="P117" s="82">
        <v>19.005198051000001</v>
      </c>
      <c r="Q117" s="83">
        <f t="shared" si="1"/>
        <v>9.5213254785742323E-4</v>
      </c>
      <c r="R117" s="83">
        <f>P117/'סכום נכסי הקרן'!$C$42</f>
        <v>7.3324629831886126E-5</v>
      </c>
    </row>
    <row r="118" spans="2:18">
      <c r="B118" s="75" t="s">
        <v>1605</v>
      </c>
      <c r="C118" s="85" t="s">
        <v>1364</v>
      </c>
      <c r="D118" s="99" t="s">
        <v>1438</v>
      </c>
      <c r="E118" s="99"/>
      <c r="F118" s="99" t="s">
        <v>409</v>
      </c>
      <c r="G118" s="92">
        <v>41767</v>
      </c>
      <c r="H118" s="99" t="s">
        <v>120</v>
      </c>
      <c r="I118" s="82">
        <v>4.7299999997888333</v>
      </c>
      <c r="J118" s="85" t="s">
        <v>525</v>
      </c>
      <c r="K118" s="85" t="s">
        <v>122</v>
      </c>
      <c r="L118" s="86">
        <v>5.3499999999999999E-2</v>
      </c>
      <c r="M118" s="86">
        <v>2.0699999999627353E-2</v>
      </c>
      <c r="N118" s="82">
        <v>2530.6187639999998</v>
      </c>
      <c r="O118" s="84">
        <v>127.25</v>
      </c>
      <c r="P118" s="82">
        <v>3.220212316</v>
      </c>
      <c r="Q118" s="83">
        <f t="shared" si="1"/>
        <v>1.6132791401842853E-4</v>
      </c>
      <c r="R118" s="83">
        <f>P118/'סכום נכסי הקרן'!$C$42</f>
        <v>1.2424015546544473E-5</v>
      </c>
    </row>
    <row r="119" spans="2:18">
      <c r="B119" s="75" t="s">
        <v>1605</v>
      </c>
      <c r="C119" s="85" t="s">
        <v>1364</v>
      </c>
      <c r="D119" s="99" t="s">
        <v>1439</v>
      </c>
      <c r="E119" s="99"/>
      <c r="F119" s="99" t="s">
        <v>409</v>
      </c>
      <c r="G119" s="92">
        <v>41281</v>
      </c>
      <c r="H119" s="99" t="s">
        <v>120</v>
      </c>
      <c r="I119" s="82">
        <v>4.7800000001110288</v>
      </c>
      <c r="J119" s="85" t="s">
        <v>525</v>
      </c>
      <c r="K119" s="85" t="s">
        <v>122</v>
      </c>
      <c r="L119" s="86">
        <v>5.3499999999999999E-2</v>
      </c>
      <c r="M119" s="86">
        <v>1.5100000000248352E-2</v>
      </c>
      <c r="N119" s="82">
        <v>10323.644219</v>
      </c>
      <c r="O119" s="84">
        <v>132.61000000000001</v>
      </c>
      <c r="P119" s="82">
        <v>13.690185066</v>
      </c>
      <c r="Q119" s="83">
        <f t="shared" si="1"/>
        <v>6.8585819271924748E-4</v>
      </c>
      <c r="R119" s="83">
        <f>P119/'סכום נכסי הקרן'!$C$42</f>
        <v>5.2818589398580189E-5</v>
      </c>
    </row>
    <row r="120" spans="2:18">
      <c r="B120" s="75" t="s">
        <v>1605</v>
      </c>
      <c r="C120" s="85" t="s">
        <v>1364</v>
      </c>
      <c r="D120" s="99" t="s">
        <v>1440</v>
      </c>
      <c r="E120" s="99"/>
      <c r="F120" s="99" t="s">
        <v>409</v>
      </c>
      <c r="G120" s="92">
        <v>41767</v>
      </c>
      <c r="H120" s="99" t="s">
        <v>120</v>
      </c>
      <c r="I120" s="82">
        <v>4.730000000720473</v>
      </c>
      <c r="J120" s="85" t="s">
        <v>525</v>
      </c>
      <c r="K120" s="85" t="s">
        <v>122</v>
      </c>
      <c r="L120" s="86">
        <v>5.3499999999999999E-2</v>
      </c>
      <c r="M120" s="86">
        <v>2.0700000001944132E-2</v>
      </c>
      <c r="N120" s="82">
        <v>2061.5131200000001</v>
      </c>
      <c r="O120" s="84">
        <v>127.25</v>
      </c>
      <c r="P120" s="82">
        <v>2.6232754069999999</v>
      </c>
      <c r="Q120" s="83">
        <f t="shared" si="1"/>
        <v>1.3142225039150309E-4</v>
      </c>
      <c r="R120" s="83">
        <f>P120/'סכום נכסי הקרן'!$C$42</f>
        <v>1.012095204949703E-5</v>
      </c>
    </row>
    <row r="121" spans="2:18">
      <c r="B121" s="75" t="s">
        <v>1605</v>
      </c>
      <c r="C121" s="85" t="s">
        <v>1364</v>
      </c>
      <c r="D121" s="99" t="s">
        <v>1441</v>
      </c>
      <c r="E121" s="99"/>
      <c r="F121" s="99" t="s">
        <v>409</v>
      </c>
      <c r="G121" s="92">
        <v>41281</v>
      </c>
      <c r="H121" s="99" t="s">
        <v>120</v>
      </c>
      <c r="I121" s="82">
        <v>4.7800000000267611</v>
      </c>
      <c r="J121" s="85" t="s">
        <v>525</v>
      </c>
      <c r="K121" s="85" t="s">
        <v>122</v>
      </c>
      <c r="L121" s="86">
        <v>5.3499999999999999E-2</v>
      </c>
      <c r="M121" s="86">
        <v>1.5099999999987835E-2</v>
      </c>
      <c r="N121" s="82">
        <v>12398.494627</v>
      </c>
      <c r="O121" s="84">
        <v>132.61000000000001</v>
      </c>
      <c r="P121" s="82">
        <v>16.441644302</v>
      </c>
      <c r="Q121" s="83">
        <f t="shared" si="1"/>
        <v>8.2370226493930384E-4</v>
      </c>
      <c r="R121" s="83">
        <f>P121/'סכום נכסי הקרן'!$C$42</f>
        <v>6.3434092032955993E-5</v>
      </c>
    </row>
    <row r="122" spans="2:18">
      <c r="B122" s="75" t="s">
        <v>1606</v>
      </c>
      <c r="C122" s="85" t="s">
        <v>1364</v>
      </c>
      <c r="D122" s="99" t="s">
        <v>1443</v>
      </c>
      <c r="E122" s="99"/>
      <c r="F122" s="99" t="s">
        <v>1392</v>
      </c>
      <c r="G122" s="92">
        <v>44748</v>
      </c>
      <c r="H122" s="99" t="s">
        <v>1362</v>
      </c>
      <c r="I122" s="82">
        <v>2.3199999999989984</v>
      </c>
      <c r="J122" s="85" t="s">
        <v>312</v>
      </c>
      <c r="K122" s="85" t="s">
        <v>122</v>
      </c>
      <c r="L122" s="86">
        <v>6.0659999999999999E-2</v>
      </c>
      <c r="M122" s="86">
        <v>6.7099999999986643E-2</v>
      </c>
      <c r="N122" s="82">
        <v>597442.37685799995</v>
      </c>
      <c r="O122" s="84">
        <v>100.24</v>
      </c>
      <c r="P122" s="82">
        <v>598.87594488000002</v>
      </c>
      <c r="Q122" s="83">
        <f t="shared" si="1"/>
        <v>3.0002806480572998E-2</v>
      </c>
      <c r="R122" s="83">
        <f>P122/'סכום נכסי הקרן'!$C$42</f>
        <v>2.3105445602676312E-3</v>
      </c>
    </row>
    <row r="123" spans="2:18">
      <c r="B123" s="75" t="s">
        <v>1607</v>
      </c>
      <c r="C123" s="85" t="s">
        <v>1364</v>
      </c>
      <c r="D123" s="99">
        <v>7127</v>
      </c>
      <c r="E123" s="99"/>
      <c r="F123" s="99" t="s">
        <v>1392</v>
      </c>
      <c r="G123" s="92">
        <v>43631</v>
      </c>
      <c r="H123" s="99" t="s">
        <v>1362</v>
      </c>
      <c r="I123" s="82">
        <v>5.2800000000233469</v>
      </c>
      <c r="J123" s="85" t="s">
        <v>312</v>
      </c>
      <c r="K123" s="85" t="s">
        <v>122</v>
      </c>
      <c r="L123" s="86">
        <v>3.1E-2</v>
      </c>
      <c r="M123" s="86">
        <v>2.3900000000047252E-2</v>
      </c>
      <c r="N123" s="82">
        <v>64297.424249000003</v>
      </c>
      <c r="O123" s="84">
        <v>111.92</v>
      </c>
      <c r="P123" s="82">
        <v>71.961677593999994</v>
      </c>
      <c r="Q123" s="83">
        <f t="shared" si="1"/>
        <v>3.6051745028810411E-3</v>
      </c>
      <c r="R123" s="83">
        <f>P123/'סכום נכסי הקרן'!$C$42</f>
        <v>2.7763790503535142E-4</v>
      </c>
    </row>
    <row r="124" spans="2:18">
      <c r="B124" s="75" t="s">
        <v>1607</v>
      </c>
      <c r="C124" s="85" t="s">
        <v>1364</v>
      </c>
      <c r="D124" s="99">
        <v>7128</v>
      </c>
      <c r="E124" s="99"/>
      <c r="F124" s="99" t="s">
        <v>1392</v>
      </c>
      <c r="G124" s="92">
        <v>43634</v>
      </c>
      <c r="H124" s="99" t="s">
        <v>1362</v>
      </c>
      <c r="I124" s="82">
        <v>5.2999999999665253</v>
      </c>
      <c r="J124" s="85" t="s">
        <v>312</v>
      </c>
      <c r="K124" s="85" t="s">
        <v>122</v>
      </c>
      <c r="L124" s="86">
        <v>2.4900000000000002E-2</v>
      </c>
      <c r="M124" s="86">
        <v>2.4E-2</v>
      </c>
      <c r="N124" s="82">
        <v>27083.073875999999</v>
      </c>
      <c r="O124" s="84">
        <v>110.3</v>
      </c>
      <c r="P124" s="82">
        <v>29.872630539999999</v>
      </c>
      <c r="Q124" s="83">
        <f t="shared" si="1"/>
        <v>1.4965749765368582E-3</v>
      </c>
      <c r="R124" s="83">
        <f>P124/'סכום נכסי הקרן'!$C$42</f>
        <v>1.1525265722421366E-4</v>
      </c>
    </row>
    <row r="125" spans="2:18">
      <c r="B125" s="75" t="s">
        <v>1607</v>
      </c>
      <c r="C125" s="85" t="s">
        <v>1364</v>
      </c>
      <c r="D125" s="99">
        <v>7130</v>
      </c>
      <c r="E125" s="99"/>
      <c r="F125" s="99" t="s">
        <v>1392</v>
      </c>
      <c r="G125" s="92">
        <v>43634</v>
      </c>
      <c r="H125" s="99" t="s">
        <v>1362</v>
      </c>
      <c r="I125" s="82">
        <v>5.5899999998622745</v>
      </c>
      <c r="J125" s="85" t="s">
        <v>312</v>
      </c>
      <c r="K125" s="85" t="s">
        <v>122</v>
      </c>
      <c r="L125" s="86">
        <v>3.6000000000000004E-2</v>
      </c>
      <c r="M125" s="86">
        <v>2.4199999999617701E-2</v>
      </c>
      <c r="N125" s="82">
        <v>17709.336813000002</v>
      </c>
      <c r="O125" s="84">
        <v>115.21</v>
      </c>
      <c r="P125" s="82">
        <v>20.402926759000003</v>
      </c>
      <c r="Q125" s="83">
        <f t="shared" si="1"/>
        <v>1.0221567061108796E-3</v>
      </c>
      <c r="R125" s="83">
        <f>P125/'סכום נכסי הקרן'!$C$42</f>
        <v>7.8717256619803653E-5</v>
      </c>
    </row>
    <row r="126" spans="2:18">
      <c r="B126" s="75" t="s">
        <v>1600</v>
      </c>
      <c r="C126" s="85" t="s">
        <v>1363</v>
      </c>
      <c r="D126" s="99">
        <v>9922</v>
      </c>
      <c r="E126" s="99"/>
      <c r="F126" s="99" t="s">
        <v>409</v>
      </c>
      <c r="G126" s="92">
        <v>40489</v>
      </c>
      <c r="H126" s="99" t="s">
        <v>120</v>
      </c>
      <c r="I126" s="82">
        <v>2.1000000000340378</v>
      </c>
      <c r="J126" s="85" t="s">
        <v>312</v>
      </c>
      <c r="K126" s="85" t="s">
        <v>122</v>
      </c>
      <c r="L126" s="86">
        <v>5.7000000000000002E-2</v>
      </c>
      <c r="M126" s="86">
        <v>1.690000000013615E-2</v>
      </c>
      <c r="N126" s="82">
        <v>18879.728133000001</v>
      </c>
      <c r="O126" s="84">
        <v>124.49</v>
      </c>
      <c r="P126" s="82">
        <v>23.503374472000001</v>
      </c>
      <c r="Q126" s="83">
        <f t="shared" si="1"/>
        <v>1.1774845891750648E-3</v>
      </c>
      <c r="R126" s="83">
        <f>P126/'סכום נכסי הקרן'!$C$42</f>
        <v>9.0679204096424701E-5</v>
      </c>
    </row>
    <row r="127" spans="2:18">
      <c r="B127" s="75" t="s">
        <v>1608</v>
      </c>
      <c r="C127" s="85" t="s">
        <v>1364</v>
      </c>
      <c r="D127" s="99" t="s">
        <v>1444</v>
      </c>
      <c r="E127" s="99"/>
      <c r="F127" s="99" t="s">
        <v>452</v>
      </c>
      <c r="G127" s="92">
        <v>43801</v>
      </c>
      <c r="H127" s="99" t="s">
        <v>292</v>
      </c>
      <c r="I127" s="82">
        <v>4.9099999999922064</v>
      </c>
      <c r="J127" s="85" t="s">
        <v>323</v>
      </c>
      <c r="K127" s="85" t="s">
        <v>123</v>
      </c>
      <c r="L127" s="86">
        <v>2.3629999999999998E-2</v>
      </c>
      <c r="M127" s="86">
        <v>6.0199999999924529E-2</v>
      </c>
      <c r="N127" s="82">
        <v>102696.594058</v>
      </c>
      <c r="O127" s="84">
        <v>83.89</v>
      </c>
      <c r="P127" s="82">
        <v>323.32909577199996</v>
      </c>
      <c r="Q127" s="83">
        <f t="shared" si="1"/>
        <v>1.6198313478645008E-2</v>
      </c>
      <c r="R127" s="83">
        <f>P127/'סכום נכסי הקרן'!$C$42</f>
        <v>1.2474474718832465E-3</v>
      </c>
    </row>
    <row r="128" spans="2:18">
      <c r="B128" s="75" t="s">
        <v>1665</v>
      </c>
      <c r="C128" s="85" t="s">
        <v>1364</v>
      </c>
      <c r="D128" s="99">
        <v>9365</v>
      </c>
      <c r="E128" s="99"/>
      <c r="F128" s="99" t="s">
        <v>285</v>
      </c>
      <c r="G128" s="92">
        <v>44906</v>
      </c>
      <c r="H128" s="99" t="s">
        <v>1362</v>
      </c>
      <c r="I128" s="82">
        <v>2.6500000022669834</v>
      </c>
      <c r="J128" s="85" t="s">
        <v>312</v>
      </c>
      <c r="K128" s="85" t="s">
        <v>122</v>
      </c>
      <c r="L128" s="86">
        <v>6.1799999999999994E-2</v>
      </c>
      <c r="M128" s="86">
        <v>6.4000000052498549E-2</v>
      </c>
      <c r="N128" s="82">
        <v>418.84963199999999</v>
      </c>
      <c r="O128" s="84">
        <v>100.05</v>
      </c>
      <c r="P128" s="82">
        <v>0.41905913700000003</v>
      </c>
      <c r="Q128" s="83">
        <f t="shared" si="1"/>
        <v>2.0994248139063654E-5</v>
      </c>
      <c r="R128" s="83">
        <f>P128/'סכום נכסי הקרן'!$C$42</f>
        <v>1.6167869451156743E-6</v>
      </c>
    </row>
    <row r="129" spans="2:18">
      <c r="B129" s="75" t="s">
        <v>1665</v>
      </c>
      <c r="C129" s="85" t="s">
        <v>1364</v>
      </c>
      <c r="D129" s="99">
        <v>9316</v>
      </c>
      <c r="E129" s="99"/>
      <c r="F129" s="99" t="s">
        <v>285</v>
      </c>
      <c r="G129" s="92">
        <v>44885</v>
      </c>
      <c r="H129" s="99" t="s">
        <v>1362</v>
      </c>
      <c r="I129" s="82">
        <v>2.6500000000027892</v>
      </c>
      <c r="J129" s="85" t="s">
        <v>312</v>
      </c>
      <c r="K129" s="85" t="s">
        <v>122</v>
      </c>
      <c r="L129" s="86">
        <v>6.1799999999999994E-2</v>
      </c>
      <c r="M129" s="86">
        <v>6.6000000000049588E-2</v>
      </c>
      <c r="N129" s="82">
        <v>162052.029045</v>
      </c>
      <c r="O129" s="84">
        <v>99.55</v>
      </c>
      <c r="P129" s="82">
        <v>161.32282178699998</v>
      </c>
      <c r="Q129" s="83">
        <f t="shared" si="1"/>
        <v>8.0820367629646072E-3</v>
      </c>
      <c r="R129" s="83">
        <f>P129/'סכום נכסי הקרן'!$C$42</f>
        <v>6.2240531033796315E-4</v>
      </c>
    </row>
    <row r="130" spans="2:18">
      <c r="B130" s="75" t="s">
        <v>1609</v>
      </c>
      <c r="C130" s="85" t="s">
        <v>1364</v>
      </c>
      <c r="D130" s="99" t="s">
        <v>1445</v>
      </c>
      <c r="E130" s="99"/>
      <c r="F130" s="99" t="s">
        <v>456</v>
      </c>
      <c r="G130" s="92">
        <v>44074</v>
      </c>
      <c r="H130" s="99" t="s">
        <v>120</v>
      </c>
      <c r="I130" s="82">
        <v>9.010000000055868</v>
      </c>
      <c r="J130" s="85" t="s">
        <v>525</v>
      </c>
      <c r="K130" s="85" t="s">
        <v>122</v>
      </c>
      <c r="L130" s="86">
        <v>2.35E-2</v>
      </c>
      <c r="M130" s="86">
        <v>3.4900000000227194E-2</v>
      </c>
      <c r="N130" s="82">
        <v>71712.888053999995</v>
      </c>
      <c r="O130" s="84">
        <v>97.59</v>
      </c>
      <c r="P130" s="82">
        <v>69.984604908999998</v>
      </c>
      <c r="Q130" s="83">
        <f t="shared" si="1"/>
        <v>3.5061260610907007E-3</v>
      </c>
      <c r="R130" s="83">
        <f>P130/'סכום נכסי הקרן'!$C$42</f>
        <v>2.700100906663909E-4</v>
      </c>
    </row>
    <row r="131" spans="2:18">
      <c r="B131" s="75" t="s">
        <v>1609</v>
      </c>
      <c r="C131" s="85" t="s">
        <v>1364</v>
      </c>
      <c r="D131" s="99" t="s">
        <v>1446</v>
      </c>
      <c r="E131" s="99"/>
      <c r="F131" s="99" t="s">
        <v>456</v>
      </c>
      <c r="G131" s="92">
        <v>44189</v>
      </c>
      <c r="H131" s="99" t="s">
        <v>120</v>
      </c>
      <c r="I131" s="82">
        <v>8.9000000002090047</v>
      </c>
      <c r="J131" s="85" t="s">
        <v>525</v>
      </c>
      <c r="K131" s="85" t="s">
        <v>122</v>
      </c>
      <c r="L131" s="86">
        <v>2.4700000000000003E-2</v>
      </c>
      <c r="M131" s="86">
        <v>3.8000000000696678E-2</v>
      </c>
      <c r="N131" s="82">
        <v>8963.6456159999998</v>
      </c>
      <c r="O131" s="84">
        <v>96.08</v>
      </c>
      <c r="P131" s="82">
        <v>8.6122709279999992</v>
      </c>
      <c r="Q131" s="83">
        <f t="shared" si="1"/>
        <v>4.3146214206821122E-4</v>
      </c>
      <c r="R131" s="83">
        <f>P131/'סכום נכסי הקרן'!$C$42</f>
        <v>3.3227308450715516E-5</v>
      </c>
    </row>
    <row r="132" spans="2:18">
      <c r="B132" s="75" t="s">
        <v>1609</v>
      </c>
      <c r="C132" s="85" t="s">
        <v>1364</v>
      </c>
      <c r="D132" s="99" t="s">
        <v>1447</v>
      </c>
      <c r="E132" s="99"/>
      <c r="F132" s="99" t="s">
        <v>456</v>
      </c>
      <c r="G132" s="92">
        <v>44322</v>
      </c>
      <c r="H132" s="99" t="s">
        <v>120</v>
      </c>
      <c r="I132" s="82">
        <v>8.7799999999466287</v>
      </c>
      <c r="J132" s="85" t="s">
        <v>525</v>
      </c>
      <c r="K132" s="85" t="s">
        <v>122</v>
      </c>
      <c r="L132" s="86">
        <v>2.5600000000000001E-2</v>
      </c>
      <c r="M132" s="86">
        <v>4.1299999999738317E-2</v>
      </c>
      <c r="N132" s="82">
        <v>41235.561483999998</v>
      </c>
      <c r="O132" s="84">
        <v>93.6</v>
      </c>
      <c r="P132" s="82">
        <v>38.596486277000004</v>
      </c>
      <c r="Q132" s="83">
        <f t="shared" si="1"/>
        <v>1.9336273538770334E-3</v>
      </c>
      <c r="R132" s="83">
        <f>P132/'סכום נכסי הקרן'!$C$42</f>
        <v>1.4891047499100319E-4</v>
      </c>
    </row>
    <row r="133" spans="2:18">
      <c r="B133" s="75" t="s">
        <v>1609</v>
      </c>
      <c r="C133" s="85" t="s">
        <v>1364</v>
      </c>
      <c r="D133" s="99" t="s">
        <v>1448</v>
      </c>
      <c r="E133" s="99"/>
      <c r="F133" s="99" t="s">
        <v>456</v>
      </c>
      <c r="G133" s="92">
        <v>44418</v>
      </c>
      <c r="H133" s="99" t="s">
        <v>120</v>
      </c>
      <c r="I133" s="82">
        <v>8.9000000000185562</v>
      </c>
      <c r="J133" s="85" t="s">
        <v>525</v>
      </c>
      <c r="K133" s="85" t="s">
        <v>122</v>
      </c>
      <c r="L133" s="86">
        <v>2.2700000000000001E-2</v>
      </c>
      <c r="M133" s="86">
        <v>3.9599999999968195E-2</v>
      </c>
      <c r="N133" s="82">
        <v>41183.294829999999</v>
      </c>
      <c r="O133" s="84">
        <v>91.6</v>
      </c>
      <c r="P133" s="82">
        <v>37.723895346999996</v>
      </c>
      <c r="Q133" s="83">
        <f t="shared" si="1"/>
        <v>1.889911828093577E-3</v>
      </c>
      <c r="R133" s="83">
        <f>P133/'סכום נכסי הקרן'!$C$42</f>
        <v>1.455439009218871E-4</v>
      </c>
    </row>
    <row r="134" spans="2:18">
      <c r="B134" s="75" t="s">
        <v>1609</v>
      </c>
      <c r="C134" s="85" t="s">
        <v>1364</v>
      </c>
      <c r="D134" s="99" t="s">
        <v>1449</v>
      </c>
      <c r="E134" s="99"/>
      <c r="F134" s="99" t="s">
        <v>456</v>
      </c>
      <c r="G134" s="92">
        <v>44530</v>
      </c>
      <c r="H134" s="99" t="s">
        <v>120</v>
      </c>
      <c r="I134" s="82">
        <v>8.9700000000859212</v>
      </c>
      <c r="J134" s="85" t="s">
        <v>525</v>
      </c>
      <c r="K134" s="85" t="s">
        <v>122</v>
      </c>
      <c r="L134" s="86">
        <v>1.7899999999999999E-2</v>
      </c>
      <c r="M134" s="86">
        <v>4.1900000000332602E-2</v>
      </c>
      <c r="N134" s="82">
        <v>34057.388650000001</v>
      </c>
      <c r="O134" s="84">
        <v>84.75</v>
      </c>
      <c r="P134" s="82">
        <v>28.863639515999999</v>
      </c>
      <c r="Q134" s="83">
        <f t="shared" ref="Q134:Q197" si="2">IFERROR(P134/$P$10,0)</f>
        <v>1.4460260060989605E-3</v>
      </c>
      <c r="R134" s="83">
        <f>P134/'סכום נכסי הקרן'!$C$42</f>
        <v>1.1135983310630857E-4</v>
      </c>
    </row>
    <row r="135" spans="2:18">
      <c r="B135" s="75" t="s">
        <v>1609</v>
      </c>
      <c r="C135" s="85" t="s">
        <v>1364</v>
      </c>
      <c r="D135" s="99" t="s">
        <v>1450</v>
      </c>
      <c r="E135" s="99"/>
      <c r="F135" s="99" t="s">
        <v>456</v>
      </c>
      <c r="G135" s="92">
        <v>44612</v>
      </c>
      <c r="H135" s="99" t="s">
        <v>120</v>
      </c>
      <c r="I135" s="82">
        <v>8.759999999912802</v>
      </c>
      <c r="J135" s="85" t="s">
        <v>525</v>
      </c>
      <c r="K135" s="85" t="s">
        <v>122</v>
      </c>
      <c r="L135" s="86">
        <v>2.3599999999999999E-2</v>
      </c>
      <c r="M135" s="86">
        <v>4.4199999999661531E-2</v>
      </c>
      <c r="N135" s="82">
        <v>39770.572013999998</v>
      </c>
      <c r="O135" s="84">
        <v>87.66</v>
      </c>
      <c r="P135" s="82">
        <v>34.862884778999998</v>
      </c>
      <c r="Q135" s="83">
        <f t="shared" si="2"/>
        <v>1.7465793948168019E-3</v>
      </c>
      <c r="R135" s="83">
        <f>P135/'סכום נכסי הקרן'!$C$42</f>
        <v>1.3450573440129798E-4</v>
      </c>
    </row>
    <row r="136" spans="2:18">
      <c r="B136" s="75" t="s">
        <v>1609</v>
      </c>
      <c r="C136" s="85" t="s">
        <v>1364</v>
      </c>
      <c r="D136" s="99" t="s">
        <v>1451</v>
      </c>
      <c r="E136" s="99"/>
      <c r="F136" s="99" t="s">
        <v>456</v>
      </c>
      <c r="G136" s="92">
        <v>44662</v>
      </c>
      <c r="H136" s="99" t="s">
        <v>120</v>
      </c>
      <c r="I136" s="82">
        <v>8.8100000000546217</v>
      </c>
      <c r="J136" s="85" t="s">
        <v>525</v>
      </c>
      <c r="K136" s="85" t="s">
        <v>122</v>
      </c>
      <c r="L136" s="86">
        <v>2.4E-2</v>
      </c>
      <c r="M136" s="86">
        <v>4.1600000000385572E-2</v>
      </c>
      <c r="N136" s="82">
        <v>45282.047142000003</v>
      </c>
      <c r="O136" s="84">
        <v>89.35</v>
      </c>
      <c r="P136" s="82">
        <v>40.459510559000002</v>
      </c>
      <c r="Q136" s="83">
        <f t="shared" si="2"/>
        <v>2.0269621379493084E-3</v>
      </c>
      <c r="R136" s="83">
        <f>P136/'סכום נכסי הקרן'!$C$42</f>
        <v>1.5609827516434982E-4</v>
      </c>
    </row>
    <row r="137" spans="2:18">
      <c r="B137" s="75" t="s">
        <v>1610</v>
      </c>
      <c r="C137" s="85" t="s">
        <v>1363</v>
      </c>
      <c r="D137" s="99">
        <v>7490</v>
      </c>
      <c r="E137" s="99"/>
      <c r="F137" s="99" t="s">
        <v>285</v>
      </c>
      <c r="G137" s="92">
        <v>43899</v>
      </c>
      <c r="H137" s="99" t="s">
        <v>1362</v>
      </c>
      <c r="I137" s="82">
        <v>3.1700000000216475</v>
      </c>
      <c r="J137" s="85" t="s">
        <v>118</v>
      </c>
      <c r="K137" s="85" t="s">
        <v>122</v>
      </c>
      <c r="L137" s="86">
        <v>2.3889999999999998E-2</v>
      </c>
      <c r="M137" s="86">
        <v>4.7600000000288627E-2</v>
      </c>
      <c r="N137" s="82">
        <v>66309.480116000006</v>
      </c>
      <c r="O137" s="84">
        <v>94.05</v>
      </c>
      <c r="P137" s="82">
        <v>62.364068044999996</v>
      </c>
      <c r="Q137" s="83">
        <f t="shared" si="2"/>
        <v>3.1243483410747833E-3</v>
      </c>
      <c r="R137" s="83">
        <f>P137/'סכום נכסי הקרן'!$C$42</f>
        <v>2.4060902664308588E-4</v>
      </c>
    </row>
    <row r="138" spans="2:18">
      <c r="B138" s="75" t="s">
        <v>1610</v>
      </c>
      <c r="C138" s="85" t="s">
        <v>1363</v>
      </c>
      <c r="D138" s="99">
        <v>7491</v>
      </c>
      <c r="E138" s="99"/>
      <c r="F138" s="99" t="s">
        <v>285</v>
      </c>
      <c r="G138" s="92">
        <v>43899</v>
      </c>
      <c r="H138" s="99" t="s">
        <v>1362</v>
      </c>
      <c r="I138" s="82">
        <v>3.3600000000184429</v>
      </c>
      <c r="J138" s="85" t="s">
        <v>118</v>
      </c>
      <c r="K138" s="85" t="s">
        <v>122</v>
      </c>
      <c r="L138" s="86">
        <v>1.2969999999999999E-2</v>
      </c>
      <c r="M138" s="86">
        <v>1.7700000000107165E-2</v>
      </c>
      <c r="N138" s="82">
        <v>75257.840093999999</v>
      </c>
      <c r="O138" s="84">
        <v>106.63</v>
      </c>
      <c r="P138" s="82">
        <v>80.247440182000005</v>
      </c>
      <c r="Q138" s="83">
        <f t="shared" si="2"/>
        <v>4.0202790559977115E-3</v>
      </c>
      <c r="R138" s="83">
        <f>P138/'סכום נכסי הקרן'!$C$42</f>
        <v>3.0960550005907299E-4</v>
      </c>
    </row>
    <row r="139" spans="2:18">
      <c r="B139" s="75" t="s">
        <v>1611</v>
      </c>
      <c r="C139" s="85" t="s">
        <v>1364</v>
      </c>
      <c r="D139" s="99" t="s">
        <v>1452</v>
      </c>
      <c r="E139" s="99"/>
      <c r="F139" s="99" t="s">
        <v>456</v>
      </c>
      <c r="G139" s="92">
        <v>43924</v>
      </c>
      <c r="H139" s="99" t="s">
        <v>120</v>
      </c>
      <c r="I139" s="82">
        <v>8.4900000001662033</v>
      </c>
      <c r="J139" s="85" t="s">
        <v>525</v>
      </c>
      <c r="K139" s="85" t="s">
        <v>122</v>
      </c>
      <c r="L139" s="86">
        <v>3.1400000000000004E-2</v>
      </c>
      <c r="M139" s="86">
        <v>2.6100000000082644E-2</v>
      </c>
      <c r="N139" s="82">
        <v>9901.0295480000004</v>
      </c>
      <c r="O139" s="84">
        <v>109.99</v>
      </c>
      <c r="P139" s="82">
        <v>10.890142031000002</v>
      </c>
      <c r="Q139" s="83">
        <f t="shared" si="2"/>
        <v>5.4558014342605938E-4</v>
      </c>
      <c r="R139" s="83">
        <f>P139/'סכום נכסי הקרן'!$C$42</f>
        <v>4.2015643883159853E-5</v>
      </c>
    </row>
    <row r="140" spans="2:18">
      <c r="B140" s="75" t="s">
        <v>1611</v>
      </c>
      <c r="C140" s="85" t="s">
        <v>1364</v>
      </c>
      <c r="D140" s="99" t="s">
        <v>1453</v>
      </c>
      <c r="E140" s="99"/>
      <c r="F140" s="99" t="s">
        <v>456</v>
      </c>
      <c r="G140" s="92">
        <v>44015</v>
      </c>
      <c r="H140" s="99" t="s">
        <v>120</v>
      </c>
      <c r="I140" s="82">
        <v>8.1900000002264264</v>
      </c>
      <c r="J140" s="85" t="s">
        <v>525</v>
      </c>
      <c r="K140" s="85" t="s">
        <v>122</v>
      </c>
      <c r="L140" s="86">
        <v>3.1E-2</v>
      </c>
      <c r="M140" s="86">
        <v>3.8200000000639896E-2</v>
      </c>
      <c r="N140" s="82">
        <v>8162.2193370000005</v>
      </c>
      <c r="O140" s="84">
        <v>99.56</v>
      </c>
      <c r="P140" s="82">
        <v>8.1263053640000003</v>
      </c>
      <c r="Q140" s="83">
        <f t="shared" si="2"/>
        <v>4.0711598006660333E-4</v>
      </c>
      <c r="R140" s="83">
        <f>P140/'סכום נכסי הקרן'!$C$42</f>
        <v>3.1352387442488046E-5</v>
      </c>
    </row>
    <row r="141" spans="2:18">
      <c r="B141" s="75" t="s">
        <v>1611</v>
      </c>
      <c r="C141" s="85" t="s">
        <v>1364</v>
      </c>
      <c r="D141" s="99" t="s">
        <v>1454</v>
      </c>
      <c r="E141" s="99"/>
      <c r="F141" s="99" t="s">
        <v>456</v>
      </c>
      <c r="G141" s="92">
        <v>44108</v>
      </c>
      <c r="H141" s="99" t="s">
        <v>120</v>
      </c>
      <c r="I141" s="82">
        <v>8.0999999996719669</v>
      </c>
      <c r="J141" s="85" t="s">
        <v>525</v>
      </c>
      <c r="K141" s="85" t="s">
        <v>122</v>
      </c>
      <c r="L141" s="86">
        <v>3.1E-2</v>
      </c>
      <c r="M141" s="86">
        <v>4.1799999998625374E-2</v>
      </c>
      <c r="N141" s="82">
        <v>13239.158538</v>
      </c>
      <c r="O141" s="84">
        <v>96.71</v>
      </c>
      <c r="P141" s="82">
        <v>12.803590732</v>
      </c>
      <c r="Q141" s="83">
        <f t="shared" si="2"/>
        <v>6.4144111693387E-4</v>
      </c>
      <c r="R141" s="83">
        <f>P141/'סכום נכסי הקרן'!$C$42</f>
        <v>4.9397988298968021E-5</v>
      </c>
    </row>
    <row r="142" spans="2:18">
      <c r="B142" s="75" t="s">
        <v>1611</v>
      </c>
      <c r="C142" s="85" t="s">
        <v>1364</v>
      </c>
      <c r="D142" s="99" t="s">
        <v>1455</v>
      </c>
      <c r="E142" s="99"/>
      <c r="F142" s="99" t="s">
        <v>456</v>
      </c>
      <c r="G142" s="92">
        <v>44200</v>
      </c>
      <c r="H142" s="99" t="s">
        <v>120</v>
      </c>
      <c r="I142" s="82">
        <v>8.0399999996685931</v>
      </c>
      <c r="J142" s="85" t="s">
        <v>525</v>
      </c>
      <c r="K142" s="85" t="s">
        <v>122</v>
      </c>
      <c r="L142" s="86">
        <v>3.1E-2</v>
      </c>
      <c r="M142" s="86">
        <v>4.4299999997744581E-2</v>
      </c>
      <c r="N142" s="82">
        <v>6868.6536040000001</v>
      </c>
      <c r="O142" s="84">
        <v>94.89</v>
      </c>
      <c r="P142" s="82">
        <v>6.5176656289999997</v>
      </c>
      <c r="Q142" s="83">
        <f t="shared" si="2"/>
        <v>3.2652548869891931E-4</v>
      </c>
      <c r="R142" s="83">
        <f>P142/'סכום נכסי הקרן'!$C$42</f>
        <v>2.5146037327892313E-5</v>
      </c>
    </row>
    <row r="143" spans="2:18">
      <c r="B143" s="75" t="s">
        <v>1611</v>
      </c>
      <c r="C143" s="85" t="s">
        <v>1364</v>
      </c>
      <c r="D143" s="99" t="s">
        <v>1456</v>
      </c>
      <c r="E143" s="99"/>
      <c r="F143" s="99" t="s">
        <v>456</v>
      </c>
      <c r="G143" s="92">
        <v>44290</v>
      </c>
      <c r="H143" s="99" t="s">
        <v>120</v>
      </c>
      <c r="I143" s="82">
        <v>7.9999999997572679</v>
      </c>
      <c r="J143" s="85" t="s">
        <v>525</v>
      </c>
      <c r="K143" s="85" t="s">
        <v>122</v>
      </c>
      <c r="L143" s="86">
        <v>3.1E-2</v>
      </c>
      <c r="M143" s="86">
        <v>4.5799999998252315E-2</v>
      </c>
      <c r="N143" s="82">
        <v>13192.951107999999</v>
      </c>
      <c r="O143" s="84">
        <v>93.68</v>
      </c>
      <c r="P143" s="82">
        <v>12.359156601999997</v>
      </c>
      <c r="Q143" s="83">
        <f t="shared" si="2"/>
        <v>6.1917561886243929E-4</v>
      </c>
      <c r="R143" s="83">
        <f>P143/'סכום נכסי הקרן'!$C$42</f>
        <v>4.7683301191816731E-5</v>
      </c>
    </row>
    <row r="144" spans="2:18">
      <c r="B144" s="75" t="s">
        <v>1611</v>
      </c>
      <c r="C144" s="85" t="s">
        <v>1364</v>
      </c>
      <c r="D144" s="99" t="s">
        <v>1457</v>
      </c>
      <c r="E144" s="99"/>
      <c r="F144" s="99" t="s">
        <v>456</v>
      </c>
      <c r="G144" s="92">
        <v>44496</v>
      </c>
      <c r="H144" s="99" t="s">
        <v>120</v>
      </c>
      <c r="I144" s="82">
        <v>7.6399999998018142</v>
      </c>
      <c r="J144" s="85" t="s">
        <v>525</v>
      </c>
      <c r="K144" s="85" t="s">
        <v>122</v>
      </c>
      <c r="L144" s="86">
        <v>3.1E-2</v>
      </c>
      <c r="M144" s="86">
        <v>6.0799999998513619E-2</v>
      </c>
      <c r="N144" s="82">
        <v>14778.927463</v>
      </c>
      <c r="O144" s="84">
        <v>81.94</v>
      </c>
      <c r="P144" s="82">
        <v>12.109853135</v>
      </c>
      <c r="Q144" s="83">
        <f t="shared" si="2"/>
        <v>6.0668588081354237E-4</v>
      </c>
      <c r="R144" s="83">
        <f>P144/'סכום נכסי הקרן'!$C$42</f>
        <v>4.6721454628338335E-5</v>
      </c>
    </row>
    <row r="145" spans="2:18">
      <c r="B145" s="75" t="s">
        <v>1611</v>
      </c>
      <c r="C145" s="85" t="s">
        <v>1364</v>
      </c>
      <c r="D145" s="99" t="s">
        <v>1458</v>
      </c>
      <c r="E145" s="99"/>
      <c r="F145" s="99" t="s">
        <v>456</v>
      </c>
      <c r="G145" s="92">
        <v>44615</v>
      </c>
      <c r="H145" s="99" t="s">
        <v>120</v>
      </c>
      <c r="I145" s="82">
        <v>7.8299999999549446</v>
      </c>
      <c r="J145" s="85" t="s">
        <v>525</v>
      </c>
      <c r="K145" s="85" t="s">
        <v>122</v>
      </c>
      <c r="L145" s="86">
        <v>3.1E-2</v>
      </c>
      <c r="M145" s="86">
        <v>5.2599999999742533E-2</v>
      </c>
      <c r="N145" s="82">
        <v>17940.269230000002</v>
      </c>
      <c r="O145" s="84">
        <v>86.6</v>
      </c>
      <c r="P145" s="82">
        <v>15.53627419</v>
      </c>
      <c r="Q145" s="83">
        <f t="shared" si="2"/>
        <v>7.7834455021413883E-4</v>
      </c>
      <c r="R145" s="83">
        <f>P145/'סכום נכסי הקרן'!$C$42</f>
        <v>5.9941051437161707E-5</v>
      </c>
    </row>
    <row r="146" spans="2:18">
      <c r="B146" s="75" t="s">
        <v>1611</v>
      </c>
      <c r="C146" s="85" t="s">
        <v>1364</v>
      </c>
      <c r="D146" s="99" t="s">
        <v>1459</v>
      </c>
      <c r="E146" s="99"/>
      <c r="F146" s="99" t="s">
        <v>456</v>
      </c>
      <c r="G146" s="92">
        <v>44753</v>
      </c>
      <c r="H146" s="99" t="s">
        <v>120</v>
      </c>
      <c r="I146" s="82">
        <v>8.1900000000876059</v>
      </c>
      <c r="J146" s="85" t="s">
        <v>525</v>
      </c>
      <c r="K146" s="85" t="s">
        <v>122</v>
      </c>
      <c r="L146" s="86">
        <v>3.2599999999999997E-2</v>
      </c>
      <c r="M146" s="86">
        <v>3.6800000000500599E-2</v>
      </c>
      <c r="N146" s="82">
        <v>26483.255147000003</v>
      </c>
      <c r="O146" s="84">
        <v>96.55</v>
      </c>
      <c r="P146" s="82">
        <v>25.569584103999997</v>
      </c>
      <c r="Q146" s="83">
        <f t="shared" si="2"/>
        <v>1.2809986612749445E-3</v>
      </c>
      <c r="R146" s="83">
        <f>P146/'סכום נכסי הקרן'!$C$42</f>
        <v>9.8650920887532055E-5</v>
      </c>
    </row>
    <row r="147" spans="2:18">
      <c r="B147" s="75" t="s">
        <v>1611</v>
      </c>
      <c r="C147" s="85" t="s">
        <v>1364</v>
      </c>
      <c r="D147" s="99" t="s">
        <v>1460</v>
      </c>
      <c r="E147" s="99"/>
      <c r="F147" s="99" t="s">
        <v>456</v>
      </c>
      <c r="G147" s="92">
        <v>43011</v>
      </c>
      <c r="H147" s="99" t="s">
        <v>120</v>
      </c>
      <c r="I147" s="82">
        <v>8.2099999998027542</v>
      </c>
      <c r="J147" s="85" t="s">
        <v>525</v>
      </c>
      <c r="K147" s="85" t="s">
        <v>122</v>
      </c>
      <c r="L147" s="86">
        <v>3.9E-2</v>
      </c>
      <c r="M147" s="86">
        <v>3.1499999998591099E-2</v>
      </c>
      <c r="N147" s="82">
        <v>8149.671061</v>
      </c>
      <c r="O147" s="84">
        <v>113.22</v>
      </c>
      <c r="P147" s="82">
        <v>9.2270576420000001</v>
      </c>
      <c r="Q147" s="83">
        <f t="shared" si="2"/>
        <v>4.6226205474572809E-4</v>
      </c>
      <c r="R147" s="83">
        <f>P147/'סכום נכסי הקרן'!$C$42</f>
        <v>3.5599238914615091E-5</v>
      </c>
    </row>
    <row r="148" spans="2:18">
      <c r="B148" s="75" t="s">
        <v>1611</v>
      </c>
      <c r="C148" s="85" t="s">
        <v>1364</v>
      </c>
      <c r="D148" s="99" t="s">
        <v>1461</v>
      </c>
      <c r="E148" s="99"/>
      <c r="F148" s="99" t="s">
        <v>456</v>
      </c>
      <c r="G148" s="92">
        <v>43104</v>
      </c>
      <c r="H148" s="99" t="s">
        <v>120</v>
      </c>
      <c r="I148" s="82">
        <v>7.9900000000652094</v>
      </c>
      <c r="J148" s="85" t="s">
        <v>525</v>
      </c>
      <c r="K148" s="85" t="s">
        <v>122</v>
      </c>
      <c r="L148" s="86">
        <v>3.8199999999999998E-2</v>
      </c>
      <c r="M148" s="86">
        <v>4.0400000000685027E-2</v>
      </c>
      <c r="N148" s="82">
        <v>14481.080807</v>
      </c>
      <c r="O148" s="84">
        <v>104.84</v>
      </c>
      <c r="P148" s="82">
        <v>15.181965199</v>
      </c>
      <c r="Q148" s="83">
        <f t="shared" si="2"/>
        <v>7.6059418942208844E-4</v>
      </c>
      <c r="R148" s="83">
        <f>P148/'סכום נכסי הקרן'!$C$42</f>
        <v>5.8574079330821723E-5</v>
      </c>
    </row>
    <row r="149" spans="2:18">
      <c r="B149" s="75" t="s">
        <v>1611</v>
      </c>
      <c r="C149" s="85" t="s">
        <v>1364</v>
      </c>
      <c r="D149" s="99" t="s">
        <v>1462</v>
      </c>
      <c r="E149" s="99"/>
      <c r="F149" s="99" t="s">
        <v>456</v>
      </c>
      <c r="G149" s="92">
        <v>43194</v>
      </c>
      <c r="H149" s="99" t="s">
        <v>120</v>
      </c>
      <c r="I149" s="82">
        <v>8.1999999999424986</v>
      </c>
      <c r="J149" s="85" t="s">
        <v>525</v>
      </c>
      <c r="K149" s="85" t="s">
        <v>122</v>
      </c>
      <c r="L149" s="86">
        <v>3.7900000000000003E-2</v>
      </c>
      <c r="M149" s="86">
        <v>3.2399999999884993E-2</v>
      </c>
      <c r="N149" s="82">
        <v>9343.1566889999995</v>
      </c>
      <c r="O149" s="84">
        <v>111.68</v>
      </c>
      <c r="P149" s="82">
        <v>10.434437513000001</v>
      </c>
      <c r="Q149" s="83">
        <f t="shared" si="2"/>
        <v>5.2275001544585401E-4</v>
      </c>
      <c r="R149" s="83">
        <f>P149/'סכום נכסי הקרן'!$C$42</f>
        <v>4.0257474091642738E-5</v>
      </c>
    </row>
    <row r="150" spans="2:18">
      <c r="B150" s="75" t="s">
        <v>1611</v>
      </c>
      <c r="C150" s="85" t="s">
        <v>1364</v>
      </c>
      <c r="D150" s="99" t="s">
        <v>1463</v>
      </c>
      <c r="E150" s="99"/>
      <c r="F150" s="99" t="s">
        <v>456</v>
      </c>
      <c r="G150" s="92">
        <v>43285</v>
      </c>
      <c r="H150" s="99" t="s">
        <v>120</v>
      </c>
      <c r="I150" s="82">
        <v>8.1499999997210821</v>
      </c>
      <c r="J150" s="85" t="s">
        <v>525</v>
      </c>
      <c r="K150" s="85" t="s">
        <v>122</v>
      </c>
      <c r="L150" s="86">
        <v>4.0099999999999997E-2</v>
      </c>
      <c r="M150" s="86">
        <v>3.2499999998927241E-2</v>
      </c>
      <c r="N150" s="82">
        <v>12464.404164</v>
      </c>
      <c r="O150" s="84">
        <v>112.18</v>
      </c>
      <c r="P150" s="82">
        <v>13.982568585999999</v>
      </c>
      <c r="Q150" s="83">
        <f t="shared" si="2"/>
        <v>7.005061782388971E-4</v>
      </c>
      <c r="R150" s="83">
        <f>P150/'סכום נכסי הקרן'!$C$42</f>
        <v>5.3946644645119215E-5</v>
      </c>
    </row>
    <row r="151" spans="2:18">
      <c r="B151" s="75" t="s">
        <v>1611</v>
      </c>
      <c r="C151" s="85" t="s">
        <v>1364</v>
      </c>
      <c r="D151" s="99" t="s">
        <v>1464</v>
      </c>
      <c r="E151" s="99"/>
      <c r="F151" s="99" t="s">
        <v>456</v>
      </c>
      <c r="G151" s="92">
        <v>43377</v>
      </c>
      <c r="H151" s="99" t="s">
        <v>120</v>
      </c>
      <c r="I151" s="82">
        <v>8.0999999998789889</v>
      </c>
      <c r="J151" s="85" t="s">
        <v>525</v>
      </c>
      <c r="K151" s="85" t="s">
        <v>122</v>
      </c>
      <c r="L151" s="86">
        <v>3.9699999999999999E-2</v>
      </c>
      <c r="M151" s="86">
        <v>3.4999999999449943E-2</v>
      </c>
      <c r="N151" s="82">
        <v>24920.372017999998</v>
      </c>
      <c r="O151" s="84">
        <v>109.43</v>
      </c>
      <c r="P151" s="82">
        <v>27.270363453000002</v>
      </c>
      <c r="Q151" s="83">
        <f t="shared" si="2"/>
        <v>1.3662052121649235E-3</v>
      </c>
      <c r="R151" s="83">
        <f>P151/'סכום נכסי הקרן'!$C$42</f>
        <v>1.0521275812050842E-4</v>
      </c>
    </row>
    <row r="152" spans="2:18">
      <c r="B152" s="75" t="s">
        <v>1611</v>
      </c>
      <c r="C152" s="85" t="s">
        <v>1364</v>
      </c>
      <c r="D152" s="99" t="s">
        <v>1465</v>
      </c>
      <c r="E152" s="99"/>
      <c r="F152" s="99" t="s">
        <v>456</v>
      </c>
      <c r="G152" s="92">
        <v>43469</v>
      </c>
      <c r="H152" s="99" t="s">
        <v>120</v>
      </c>
      <c r="I152" s="82">
        <v>8.2099999998174944</v>
      </c>
      <c r="J152" s="85" t="s">
        <v>525</v>
      </c>
      <c r="K152" s="85" t="s">
        <v>122</v>
      </c>
      <c r="L152" s="86">
        <v>4.1700000000000001E-2</v>
      </c>
      <c r="M152" s="86">
        <v>2.9099999999248515E-2</v>
      </c>
      <c r="N152" s="82">
        <v>17603.909242999998</v>
      </c>
      <c r="O152" s="84">
        <v>116.41</v>
      </c>
      <c r="P152" s="82">
        <v>20.492711394000001</v>
      </c>
      <c r="Q152" s="83">
        <f t="shared" si="2"/>
        <v>1.0266547846392692E-3</v>
      </c>
      <c r="R152" s="83">
        <f>P152/'סכום נכסי הקרן'!$C$42</f>
        <v>7.9063657910034854E-5</v>
      </c>
    </row>
    <row r="153" spans="2:18">
      <c r="B153" s="75" t="s">
        <v>1611</v>
      </c>
      <c r="C153" s="85" t="s">
        <v>1364</v>
      </c>
      <c r="D153" s="99" t="s">
        <v>1466</v>
      </c>
      <c r="E153" s="99"/>
      <c r="F153" s="99" t="s">
        <v>456</v>
      </c>
      <c r="G153" s="92">
        <v>43559</v>
      </c>
      <c r="H153" s="99" t="s">
        <v>120</v>
      </c>
      <c r="I153" s="82">
        <v>8.2299999999666351</v>
      </c>
      <c r="J153" s="85" t="s">
        <v>525</v>
      </c>
      <c r="K153" s="85" t="s">
        <v>122</v>
      </c>
      <c r="L153" s="86">
        <v>3.7200000000000004E-2</v>
      </c>
      <c r="M153" s="86">
        <v>3.1599999999852676E-2</v>
      </c>
      <c r="N153" s="82">
        <v>41800.726301000002</v>
      </c>
      <c r="O153" s="84">
        <v>110.42</v>
      </c>
      <c r="P153" s="82">
        <v>46.156363198000001</v>
      </c>
      <c r="Q153" s="83">
        <f t="shared" si="2"/>
        <v>2.3123660997172286E-3</v>
      </c>
      <c r="R153" s="83">
        <f>P153/'סכום נכסי הקרן'!$C$42</f>
        <v>1.7807750473304665E-4</v>
      </c>
    </row>
    <row r="154" spans="2:18">
      <c r="B154" s="75" t="s">
        <v>1611</v>
      </c>
      <c r="C154" s="85" t="s">
        <v>1364</v>
      </c>
      <c r="D154" s="99" t="s">
        <v>1467</v>
      </c>
      <c r="E154" s="99"/>
      <c r="F154" s="99" t="s">
        <v>456</v>
      </c>
      <c r="G154" s="92">
        <v>43742</v>
      </c>
      <c r="H154" s="99" t="s">
        <v>120</v>
      </c>
      <c r="I154" s="82">
        <v>8.0999999999914216</v>
      </c>
      <c r="J154" s="85" t="s">
        <v>525</v>
      </c>
      <c r="K154" s="85" t="s">
        <v>122</v>
      </c>
      <c r="L154" s="86">
        <v>3.1E-2</v>
      </c>
      <c r="M154" s="86">
        <v>4.1999999999828425E-2</v>
      </c>
      <c r="N154" s="82">
        <v>48664.935280999998</v>
      </c>
      <c r="O154" s="84">
        <v>95.81</v>
      </c>
      <c r="P154" s="82">
        <v>46.625877303999992</v>
      </c>
      <c r="Q154" s="83">
        <f t="shared" si="2"/>
        <v>2.3358880678020204E-3</v>
      </c>
      <c r="R154" s="83">
        <f>P154/'סכום נכסי הקרן'!$C$42</f>
        <v>1.7988895378666421E-4</v>
      </c>
    </row>
    <row r="155" spans="2:18">
      <c r="B155" s="75" t="s">
        <v>1611</v>
      </c>
      <c r="C155" s="85" t="s">
        <v>1364</v>
      </c>
      <c r="D155" s="99" t="s">
        <v>1468</v>
      </c>
      <c r="E155" s="99"/>
      <c r="F155" s="99" t="s">
        <v>456</v>
      </c>
      <c r="G155" s="92">
        <v>42935</v>
      </c>
      <c r="H155" s="99" t="s">
        <v>120</v>
      </c>
      <c r="I155" s="82">
        <v>8.1700000000115871</v>
      </c>
      <c r="J155" s="85" t="s">
        <v>525</v>
      </c>
      <c r="K155" s="85" t="s">
        <v>122</v>
      </c>
      <c r="L155" s="86">
        <v>4.0800000000000003E-2</v>
      </c>
      <c r="M155" s="86">
        <v>3.1300000000088625E-2</v>
      </c>
      <c r="N155" s="82">
        <v>38173.300934999999</v>
      </c>
      <c r="O155" s="84">
        <v>115.28</v>
      </c>
      <c r="P155" s="82">
        <v>44.006181196999997</v>
      </c>
      <c r="Q155" s="83">
        <f t="shared" si="2"/>
        <v>2.2046451350908386E-3</v>
      </c>
      <c r="R155" s="83">
        <f>P155/'סכום נכסי הקרן'!$C$42</f>
        <v>1.6978181116166535E-4</v>
      </c>
    </row>
    <row r="156" spans="2:18">
      <c r="B156" s="75" t="s">
        <v>1594</v>
      </c>
      <c r="C156" s="85" t="s">
        <v>1364</v>
      </c>
      <c r="D156" s="99" t="s">
        <v>1469</v>
      </c>
      <c r="E156" s="99"/>
      <c r="F156" s="99" t="s">
        <v>285</v>
      </c>
      <c r="G156" s="92">
        <v>40742</v>
      </c>
      <c r="H156" s="99" t="s">
        <v>1362</v>
      </c>
      <c r="I156" s="82">
        <v>5.6300000000054027</v>
      </c>
      <c r="J156" s="85" t="s">
        <v>312</v>
      </c>
      <c r="K156" s="85" t="s">
        <v>122</v>
      </c>
      <c r="L156" s="86">
        <v>0.06</v>
      </c>
      <c r="M156" s="86">
        <v>1.4800000000029467E-2</v>
      </c>
      <c r="N156" s="82">
        <v>141100.842928</v>
      </c>
      <c r="O156" s="84">
        <v>144.31</v>
      </c>
      <c r="P156" s="82">
        <v>203.62262432999998</v>
      </c>
      <c r="Q156" s="83">
        <f t="shared" si="2"/>
        <v>1.0201194830197342E-2</v>
      </c>
      <c r="R156" s="83">
        <f>P156/'סכום נכסי הקרן'!$C$42</f>
        <v>7.8560368138909527E-4</v>
      </c>
    </row>
    <row r="157" spans="2:18">
      <c r="B157" s="75" t="s">
        <v>1594</v>
      </c>
      <c r="C157" s="85" t="s">
        <v>1364</v>
      </c>
      <c r="D157" s="99" t="s">
        <v>1470</v>
      </c>
      <c r="E157" s="99"/>
      <c r="F157" s="99" t="s">
        <v>285</v>
      </c>
      <c r="G157" s="92">
        <v>42201</v>
      </c>
      <c r="H157" s="99" t="s">
        <v>1362</v>
      </c>
      <c r="I157" s="82">
        <v>5.169999999850317</v>
      </c>
      <c r="J157" s="85" t="s">
        <v>312</v>
      </c>
      <c r="K157" s="85" t="s">
        <v>122</v>
      </c>
      <c r="L157" s="86">
        <v>4.2030000000000005E-2</v>
      </c>
      <c r="M157" s="86">
        <v>2.699999999932727E-2</v>
      </c>
      <c r="N157" s="82">
        <v>10099.232386</v>
      </c>
      <c r="O157" s="84">
        <v>117.75</v>
      </c>
      <c r="P157" s="82">
        <v>11.891845434</v>
      </c>
      <c r="Q157" s="83">
        <f t="shared" si="2"/>
        <v>5.9576401474044729E-4</v>
      </c>
      <c r="R157" s="83">
        <f>P157/'סכום נכסי הקרן'!$C$42</f>
        <v>4.5880351371564624E-5</v>
      </c>
    </row>
    <row r="158" spans="2:18">
      <c r="B158" s="75" t="s">
        <v>1612</v>
      </c>
      <c r="C158" s="85" t="s">
        <v>1364</v>
      </c>
      <c r="D158" s="99" t="s">
        <v>1471</v>
      </c>
      <c r="E158" s="99"/>
      <c r="F158" s="99" t="s">
        <v>285</v>
      </c>
      <c r="G158" s="92">
        <v>42521</v>
      </c>
      <c r="H158" s="99" t="s">
        <v>1362</v>
      </c>
      <c r="I158" s="82">
        <v>1.809999999922697</v>
      </c>
      <c r="J158" s="85" t="s">
        <v>118</v>
      </c>
      <c r="K158" s="85" t="s">
        <v>122</v>
      </c>
      <c r="L158" s="86">
        <v>2.3E-2</v>
      </c>
      <c r="M158" s="86">
        <v>2.9699999998860801E-2</v>
      </c>
      <c r="N158" s="82">
        <v>9069.6249850000004</v>
      </c>
      <c r="O158" s="84">
        <v>108.4</v>
      </c>
      <c r="P158" s="82">
        <v>9.831473496000001</v>
      </c>
      <c r="Q158" s="83">
        <f t="shared" si="2"/>
        <v>4.9254240254795266E-4</v>
      </c>
      <c r="R158" s="83">
        <f>P158/'סכום נכסי הקרן'!$C$42</f>
        <v>3.7931157195084755E-5</v>
      </c>
    </row>
    <row r="159" spans="2:18">
      <c r="B159" s="75" t="s">
        <v>1613</v>
      </c>
      <c r="C159" s="85" t="s">
        <v>1364</v>
      </c>
      <c r="D159" s="99" t="s">
        <v>1472</v>
      </c>
      <c r="E159" s="99"/>
      <c r="F159" s="99" t="s">
        <v>456</v>
      </c>
      <c r="G159" s="92">
        <v>44592</v>
      </c>
      <c r="H159" s="99" t="s">
        <v>120</v>
      </c>
      <c r="I159" s="82">
        <v>12.209999999758853</v>
      </c>
      <c r="J159" s="85" t="s">
        <v>525</v>
      </c>
      <c r="K159" s="85" t="s">
        <v>122</v>
      </c>
      <c r="L159" s="86">
        <v>2.7473999999999998E-2</v>
      </c>
      <c r="M159" s="86">
        <v>3.8099999999391496E-2</v>
      </c>
      <c r="N159" s="82">
        <v>15374.575467999999</v>
      </c>
      <c r="O159" s="84">
        <v>86.58</v>
      </c>
      <c r="P159" s="82">
        <v>13.311308200999999</v>
      </c>
      <c r="Q159" s="83">
        <f t="shared" si="2"/>
        <v>6.6687701747294677E-4</v>
      </c>
      <c r="R159" s="83">
        <f>P159/'סכום נכסי הקרן'!$C$42</f>
        <v>5.1356831104694439E-5</v>
      </c>
    </row>
    <row r="160" spans="2:18">
      <c r="B160" s="75" t="s">
        <v>1613</v>
      </c>
      <c r="C160" s="85" t="s">
        <v>1364</v>
      </c>
      <c r="D160" s="99" t="s">
        <v>1473</v>
      </c>
      <c r="E160" s="99"/>
      <c r="F160" s="99" t="s">
        <v>456</v>
      </c>
      <c r="G160" s="92">
        <v>44837</v>
      </c>
      <c r="H160" s="99" t="s">
        <v>120</v>
      </c>
      <c r="I160" s="82">
        <v>12.049999999699622</v>
      </c>
      <c r="J160" s="85" t="s">
        <v>525</v>
      </c>
      <c r="K160" s="85" t="s">
        <v>122</v>
      </c>
      <c r="L160" s="86">
        <v>3.9636999999999999E-2</v>
      </c>
      <c r="M160" s="86">
        <v>3.3999999999413895E-2</v>
      </c>
      <c r="N160" s="82">
        <v>13383.061047999998</v>
      </c>
      <c r="O160" s="84">
        <v>101.99</v>
      </c>
      <c r="P160" s="82">
        <v>13.649383341999998</v>
      </c>
      <c r="Q160" s="83">
        <f t="shared" si="2"/>
        <v>6.8381408618982072E-4</v>
      </c>
      <c r="R160" s="83">
        <f>P160/'סכום נכסי הקרן'!$C$42</f>
        <v>5.2661170817580691E-5</v>
      </c>
    </row>
    <row r="161" spans="2:18">
      <c r="B161" s="75" t="s">
        <v>1614</v>
      </c>
      <c r="C161" s="85" t="s">
        <v>1363</v>
      </c>
      <c r="D161" s="99" t="s">
        <v>1474</v>
      </c>
      <c r="E161" s="99"/>
      <c r="F161" s="99" t="s">
        <v>456</v>
      </c>
      <c r="G161" s="92">
        <v>42432</v>
      </c>
      <c r="H161" s="99" t="s">
        <v>120</v>
      </c>
      <c r="I161" s="82">
        <v>4.7599999999658857</v>
      </c>
      <c r="J161" s="85" t="s">
        <v>525</v>
      </c>
      <c r="K161" s="85" t="s">
        <v>122</v>
      </c>
      <c r="L161" s="86">
        <v>2.5399999999999999E-2</v>
      </c>
      <c r="M161" s="86">
        <v>1.6899999999832709E-2</v>
      </c>
      <c r="N161" s="82">
        <v>53185.386103999997</v>
      </c>
      <c r="O161" s="84">
        <v>114.64</v>
      </c>
      <c r="P161" s="82">
        <v>60.971727158</v>
      </c>
      <c r="Q161" s="83">
        <f t="shared" si="2"/>
        <v>3.054594104751231E-3</v>
      </c>
      <c r="R161" s="83">
        <f>P161/'סכום נכסי הקרן'!$C$42</f>
        <v>2.3523718679879113E-4</v>
      </c>
    </row>
    <row r="162" spans="2:18">
      <c r="B162" s="75" t="s">
        <v>1615</v>
      </c>
      <c r="C162" s="85" t="s">
        <v>1364</v>
      </c>
      <c r="D162" s="99" t="s">
        <v>1475</v>
      </c>
      <c r="E162" s="99"/>
      <c r="F162" s="99" t="s">
        <v>456</v>
      </c>
      <c r="G162" s="92">
        <v>42242</v>
      </c>
      <c r="H162" s="99" t="s">
        <v>120</v>
      </c>
      <c r="I162" s="82">
        <v>3.4000000000063535</v>
      </c>
      <c r="J162" s="85" t="s">
        <v>461</v>
      </c>
      <c r="K162" s="85" t="s">
        <v>122</v>
      </c>
      <c r="L162" s="86">
        <v>2.3599999999999999E-2</v>
      </c>
      <c r="M162" s="86">
        <v>2.5500000000047655E-2</v>
      </c>
      <c r="N162" s="82">
        <v>88096.529454999996</v>
      </c>
      <c r="O162" s="84">
        <v>107.19</v>
      </c>
      <c r="P162" s="82">
        <v>94.43067756100001</v>
      </c>
      <c r="Q162" s="83">
        <f t="shared" si="2"/>
        <v>4.7308384464494913E-3</v>
      </c>
      <c r="R162" s="83">
        <f>P162/'סכום נכסי הקרן'!$C$42</f>
        <v>3.6432635210398106E-4</v>
      </c>
    </row>
    <row r="163" spans="2:18">
      <c r="B163" s="75" t="s">
        <v>1616</v>
      </c>
      <c r="C163" s="85" t="s">
        <v>1363</v>
      </c>
      <c r="D163" s="99">
        <v>7134</v>
      </c>
      <c r="E163" s="99"/>
      <c r="F163" s="99" t="s">
        <v>456</v>
      </c>
      <c r="G163" s="92">
        <v>43705</v>
      </c>
      <c r="H163" s="99" t="s">
        <v>120</v>
      </c>
      <c r="I163" s="82">
        <v>5.6299999995465626</v>
      </c>
      <c r="J163" s="85" t="s">
        <v>525</v>
      </c>
      <c r="K163" s="85" t="s">
        <v>122</v>
      </c>
      <c r="L163" s="86">
        <v>0.04</v>
      </c>
      <c r="M163" s="86">
        <v>3.1399999997646283E-2</v>
      </c>
      <c r="N163" s="82">
        <v>5136.5349249999999</v>
      </c>
      <c r="O163" s="84">
        <v>112.49</v>
      </c>
      <c r="P163" s="82">
        <v>5.778087974</v>
      </c>
      <c r="Q163" s="83">
        <f t="shared" si="2"/>
        <v>2.8947373290537652E-4</v>
      </c>
      <c r="R163" s="83">
        <f>P163/'סכום נכסי הקרן'!$C$42</f>
        <v>2.229264650085192E-5</v>
      </c>
    </row>
    <row r="164" spans="2:18">
      <c r="B164" s="75" t="s">
        <v>1616</v>
      </c>
      <c r="C164" s="85" t="s">
        <v>1363</v>
      </c>
      <c r="D164" s="99" t="s">
        <v>1476</v>
      </c>
      <c r="E164" s="99"/>
      <c r="F164" s="99" t="s">
        <v>456</v>
      </c>
      <c r="G164" s="92">
        <v>43256</v>
      </c>
      <c r="H164" s="99" t="s">
        <v>120</v>
      </c>
      <c r="I164" s="82">
        <v>5.6400000000165882</v>
      </c>
      <c r="J164" s="85" t="s">
        <v>525</v>
      </c>
      <c r="K164" s="85" t="s">
        <v>122</v>
      </c>
      <c r="L164" s="86">
        <v>0.04</v>
      </c>
      <c r="M164" s="86">
        <v>3.0500000000051836E-2</v>
      </c>
      <c r="N164" s="82">
        <v>84392.830587000004</v>
      </c>
      <c r="O164" s="84">
        <v>114.29</v>
      </c>
      <c r="P164" s="82">
        <v>96.452560410000004</v>
      </c>
      <c r="Q164" s="83">
        <f t="shared" si="2"/>
        <v>4.8321318117341685E-3</v>
      </c>
      <c r="R164" s="83">
        <f>P164/'סכום נכסי הקרן'!$C$42</f>
        <v>3.7212705015872004E-4</v>
      </c>
    </row>
    <row r="165" spans="2:18">
      <c r="B165" s="75" t="s">
        <v>1617</v>
      </c>
      <c r="C165" s="85" t="s">
        <v>1364</v>
      </c>
      <c r="D165" s="99" t="s">
        <v>1477</v>
      </c>
      <c r="E165" s="99"/>
      <c r="F165" s="99" t="s">
        <v>452</v>
      </c>
      <c r="G165" s="92">
        <v>44376</v>
      </c>
      <c r="H165" s="99" t="s">
        <v>292</v>
      </c>
      <c r="I165" s="82">
        <v>5.3799999999956762</v>
      </c>
      <c r="J165" s="85" t="s">
        <v>118</v>
      </c>
      <c r="K165" s="85" t="s">
        <v>122</v>
      </c>
      <c r="L165" s="86">
        <v>5.9000000000000004E-2</v>
      </c>
      <c r="M165" s="86">
        <v>5.7699999999954794E-2</v>
      </c>
      <c r="N165" s="82">
        <v>518174.45951199991</v>
      </c>
      <c r="O165" s="84">
        <v>98.19</v>
      </c>
      <c r="P165" s="82">
        <v>508.79552379</v>
      </c>
      <c r="Q165" s="83">
        <f t="shared" si="2"/>
        <v>2.5489909502897021E-2</v>
      </c>
      <c r="R165" s="83">
        <f>P165/'סכום נכסי הקרן'!$C$42</f>
        <v>1.96300208721368E-3</v>
      </c>
    </row>
    <row r="166" spans="2:18">
      <c r="B166" s="75" t="s">
        <v>1617</v>
      </c>
      <c r="C166" s="85" t="s">
        <v>1364</v>
      </c>
      <c r="D166" s="99" t="s">
        <v>1478</v>
      </c>
      <c r="E166" s="99"/>
      <c r="F166" s="99" t="s">
        <v>452</v>
      </c>
      <c r="G166" s="92">
        <v>44431</v>
      </c>
      <c r="H166" s="99" t="s">
        <v>292</v>
      </c>
      <c r="I166" s="82">
        <v>5.3800000000145678</v>
      </c>
      <c r="J166" s="85" t="s">
        <v>118</v>
      </c>
      <c r="K166" s="85" t="s">
        <v>122</v>
      </c>
      <c r="L166" s="86">
        <v>5.9000000000000004E-2</v>
      </c>
      <c r="M166" s="86">
        <v>5.7600000000177544E-2</v>
      </c>
      <c r="N166" s="82">
        <v>89441.165857999993</v>
      </c>
      <c r="O166" s="84">
        <v>98.24</v>
      </c>
      <c r="P166" s="82">
        <v>87.86700514399999</v>
      </c>
      <c r="Q166" s="83">
        <f t="shared" si="2"/>
        <v>4.4020080851488947E-3</v>
      </c>
      <c r="R166" s="83">
        <f>P166/'סכום נכסי הקרן'!$C$42</f>
        <v>3.3900281435274125E-4</v>
      </c>
    </row>
    <row r="167" spans="2:18">
      <c r="B167" s="75" t="s">
        <v>1617</v>
      </c>
      <c r="C167" s="85" t="s">
        <v>1364</v>
      </c>
      <c r="D167" s="99" t="s">
        <v>1479</v>
      </c>
      <c r="E167" s="99"/>
      <c r="F167" s="99" t="s">
        <v>452</v>
      </c>
      <c r="G167" s="92">
        <v>44859</v>
      </c>
      <c r="H167" s="99" t="s">
        <v>292</v>
      </c>
      <c r="I167" s="82">
        <v>5.3799999999938892</v>
      </c>
      <c r="J167" s="85" t="s">
        <v>118</v>
      </c>
      <c r="K167" s="85" t="s">
        <v>122</v>
      </c>
      <c r="L167" s="86">
        <v>5.9000000000000004E-2</v>
      </c>
      <c r="M167" s="86">
        <v>5.33999999999549E-2</v>
      </c>
      <c r="N167" s="82">
        <v>273866.03658100002</v>
      </c>
      <c r="O167" s="84">
        <v>100.38</v>
      </c>
      <c r="P167" s="82">
        <v>274.906739136</v>
      </c>
      <c r="Q167" s="83">
        <f t="shared" si="2"/>
        <v>1.3772424431165727E-2</v>
      </c>
      <c r="R167" s="83">
        <f>P167/'סכום נכסי הקרן'!$C$42</f>
        <v>1.0606274573590911E-3</v>
      </c>
    </row>
    <row r="168" spans="2:18">
      <c r="B168" s="75" t="s">
        <v>1618</v>
      </c>
      <c r="C168" s="85" t="s">
        <v>1364</v>
      </c>
      <c r="D168" s="99" t="s">
        <v>1480</v>
      </c>
      <c r="E168" s="99"/>
      <c r="F168" s="99" t="s">
        <v>452</v>
      </c>
      <c r="G168" s="92">
        <v>42516</v>
      </c>
      <c r="H168" s="99" t="s">
        <v>292</v>
      </c>
      <c r="I168" s="82">
        <v>3.770000000020167</v>
      </c>
      <c r="J168" s="85" t="s">
        <v>323</v>
      </c>
      <c r="K168" s="85" t="s">
        <v>122</v>
      </c>
      <c r="L168" s="86">
        <v>2.3269999999999999E-2</v>
      </c>
      <c r="M168" s="86">
        <v>2.8200000000111924E-2</v>
      </c>
      <c r="N168" s="82">
        <v>87971.137400000007</v>
      </c>
      <c r="O168" s="84">
        <v>107.66</v>
      </c>
      <c r="P168" s="82">
        <v>94.709724816999994</v>
      </c>
      <c r="Q168" s="83">
        <f t="shared" si="2"/>
        <v>4.7448183047027392E-3</v>
      </c>
      <c r="R168" s="83">
        <f>P168/'סכום נכסי הקרן'!$C$42</f>
        <v>3.6540295423656056E-4</v>
      </c>
    </row>
    <row r="169" spans="2:18">
      <c r="B169" s="75" t="s">
        <v>1619</v>
      </c>
      <c r="C169" s="85" t="s">
        <v>1363</v>
      </c>
      <c r="D169" s="99" t="s">
        <v>1481</v>
      </c>
      <c r="E169" s="99"/>
      <c r="F169" s="99" t="s">
        <v>285</v>
      </c>
      <c r="G169" s="92">
        <v>42978</v>
      </c>
      <c r="H169" s="99" t="s">
        <v>1362</v>
      </c>
      <c r="I169" s="82">
        <v>1.1900000000061186</v>
      </c>
      <c r="J169" s="85" t="s">
        <v>118</v>
      </c>
      <c r="K169" s="85" t="s">
        <v>122</v>
      </c>
      <c r="L169" s="86">
        <v>2.76E-2</v>
      </c>
      <c r="M169" s="86">
        <v>5.2300000000632257E-2</v>
      </c>
      <c r="N169" s="82">
        <v>24985.336604</v>
      </c>
      <c r="O169" s="84">
        <v>98.12</v>
      </c>
      <c r="P169" s="82">
        <v>24.515612415</v>
      </c>
      <c r="Q169" s="83">
        <f t="shared" si="2"/>
        <v>1.2281962254926792E-3</v>
      </c>
      <c r="R169" s="83">
        <f>P169/'סכום נכסי הקרן'!$C$42</f>
        <v>9.4584555267882741E-5</v>
      </c>
    </row>
    <row r="170" spans="2:18">
      <c r="B170" s="75" t="s">
        <v>1620</v>
      </c>
      <c r="C170" s="85" t="s">
        <v>1364</v>
      </c>
      <c r="D170" s="99" t="s">
        <v>1482</v>
      </c>
      <c r="E170" s="99"/>
      <c r="F170" s="99" t="s">
        <v>456</v>
      </c>
      <c r="G170" s="92">
        <v>42794</v>
      </c>
      <c r="H170" s="99" t="s">
        <v>120</v>
      </c>
      <c r="I170" s="82">
        <v>5.5999999999823684</v>
      </c>
      <c r="J170" s="85" t="s">
        <v>525</v>
      </c>
      <c r="K170" s="85" t="s">
        <v>122</v>
      </c>
      <c r="L170" s="86">
        <v>2.8999999999999998E-2</v>
      </c>
      <c r="M170" s="86">
        <v>1.8899999999920029E-2</v>
      </c>
      <c r="N170" s="82">
        <v>136500.59996200001</v>
      </c>
      <c r="O170" s="84">
        <v>116.34</v>
      </c>
      <c r="P170" s="82">
        <v>158.80480504299999</v>
      </c>
      <c r="Q170" s="83">
        <f t="shared" si="2"/>
        <v>7.9558878172088839E-3</v>
      </c>
      <c r="R170" s="83">
        <f>P170/'סכום נכסי הקרן'!$C$42</f>
        <v>6.1269046047589737E-4</v>
      </c>
    </row>
    <row r="171" spans="2:18">
      <c r="B171" s="75" t="s">
        <v>1621</v>
      </c>
      <c r="C171" s="85" t="s">
        <v>1364</v>
      </c>
      <c r="D171" s="99" t="s">
        <v>1483</v>
      </c>
      <c r="E171" s="99"/>
      <c r="F171" s="99" t="s">
        <v>456</v>
      </c>
      <c r="G171" s="92">
        <v>44728</v>
      </c>
      <c r="H171" s="99" t="s">
        <v>120</v>
      </c>
      <c r="I171" s="82">
        <v>9.7699999998850071</v>
      </c>
      <c r="J171" s="85" t="s">
        <v>525</v>
      </c>
      <c r="K171" s="85" t="s">
        <v>122</v>
      </c>
      <c r="L171" s="86">
        <v>2.6314999999999998E-2</v>
      </c>
      <c r="M171" s="86">
        <v>2.5999999999778863E-2</v>
      </c>
      <c r="N171" s="82">
        <v>17519.021842999999</v>
      </c>
      <c r="O171" s="84">
        <v>103.25</v>
      </c>
      <c r="P171" s="82">
        <v>18.088390704000002</v>
      </c>
      <c r="Q171" s="83">
        <f t="shared" si="2"/>
        <v>9.0620184443349419E-4</v>
      </c>
      <c r="R171" s="83">
        <f>P171/'סכום נכסי הקרן'!$C$42</f>
        <v>6.9787462833387462E-5</v>
      </c>
    </row>
    <row r="172" spans="2:18">
      <c r="B172" s="75" t="s">
        <v>1621</v>
      </c>
      <c r="C172" s="85" t="s">
        <v>1364</v>
      </c>
      <c r="D172" s="99" t="s">
        <v>1484</v>
      </c>
      <c r="E172" s="99"/>
      <c r="F172" s="99" t="s">
        <v>456</v>
      </c>
      <c r="G172" s="92">
        <v>44923</v>
      </c>
      <c r="H172" s="99" t="s">
        <v>120</v>
      </c>
      <c r="I172" s="82">
        <v>9.5099999994672704</v>
      </c>
      <c r="J172" s="85" t="s">
        <v>525</v>
      </c>
      <c r="K172" s="85" t="s">
        <v>122</v>
      </c>
      <c r="L172" s="86">
        <v>3.0750000000000003E-2</v>
      </c>
      <c r="M172" s="86">
        <v>3.1599999997671518E-2</v>
      </c>
      <c r="N172" s="82">
        <v>5701.459312</v>
      </c>
      <c r="O172" s="84">
        <v>99.43</v>
      </c>
      <c r="P172" s="82">
        <v>5.6689210020000003</v>
      </c>
      <c r="Q172" s="83">
        <f t="shared" si="2"/>
        <v>2.8400462772092561E-4</v>
      </c>
      <c r="R172" s="83">
        <f>P172/'סכום נכסי הקרן'!$C$42</f>
        <v>2.1871465527610409E-5</v>
      </c>
    </row>
    <row r="173" spans="2:18">
      <c r="B173" s="75" t="s">
        <v>1612</v>
      </c>
      <c r="C173" s="85" t="s">
        <v>1364</v>
      </c>
      <c r="D173" s="99" t="s">
        <v>1485</v>
      </c>
      <c r="E173" s="99"/>
      <c r="F173" s="99" t="s">
        <v>285</v>
      </c>
      <c r="G173" s="92">
        <v>42474</v>
      </c>
      <c r="H173" s="99" t="s">
        <v>1362</v>
      </c>
      <c r="I173" s="82">
        <v>0.78000000001123559</v>
      </c>
      <c r="J173" s="85" t="s">
        <v>118</v>
      </c>
      <c r="K173" s="85" t="s">
        <v>122</v>
      </c>
      <c r="L173" s="86">
        <v>5.3499999999999999E-2</v>
      </c>
      <c r="M173" s="86">
        <v>5.0199999999479078E-2</v>
      </c>
      <c r="N173" s="82">
        <v>19467.751147999999</v>
      </c>
      <c r="O173" s="84">
        <v>100.58</v>
      </c>
      <c r="P173" s="82">
        <v>19.580656000999998</v>
      </c>
      <c r="Q173" s="83">
        <f t="shared" si="2"/>
        <v>9.8096214714115575E-4</v>
      </c>
      <c r="R173" s="83">
        <f>P173/'סכום נכסי הקרן'!$C$42</f>
        <v>7.5544824594094646E-5</v>
      </c>
    </row>
    <row r="174" spans="2:18">
      <c r="B174" s="75" t="s">
        <v>1612</v>
      </c>
      <c r="C174" s="85" t="s">
        <v>1364</v>
      </c>
      <c r="D174" s="99" t="s">
        <v>1486</v>
      </c>
      <c r="E174" s="99"/>
      <c r="F174" s="99" t="s">
        <v>285</v>
      </c>
      <c r="G174" s="92">
        <v>42562</v>
      </c>
      <c r="H174" s="99" t="s">
        <v>1362</v>
      </c>
      <c r="I174" s="82">
        <v>1.7800000000277856</v>
      </c>
      <c r="J174" s="85" t="s">
        <v>118</v>
      </c>
      <c r="K174" s="85" t="s">
        <v>122</v>
      </c>
      <c r="L174" s="86">
        <v>3.3700000000000001E-2</v>
      </c>
      <c r="M174" s="86">
        <v>6.1200000002374404E-2</v>
      </c>
      <c r="N174" s="82">
        <v>8279.6091720000004</v>
      </c>
      <c r="O174" s="84">
        <v>95.63</v>
      </c>
      <c r="P174" s="82">
        <v>7.9177901509999993</v>
      </c>
      <c r="Q174" s="83">
        <f t="shared" si="2"/>
        <v>3.9666967371988901E-4</v>
      </c>
      <c r="R174" s="83">
        <f>P174/'סכום נכסי הקרן'!$C$42</f>
        <v>3.0547907490923557E-5</v>
      </c>
    </row>
    <row r="175" spans="2:18">
      <c r="B175" s="75" t="s">
        <v>1612</v>
      </c>
      <c r="C175" s="85" t="s">
        <v>1364</v>
      </c>
      <c r="D175" s="99" t="s">
        <v>1487</v>
      </c>
      <c r="E175" s="99"/>
      <c r="F175" s="99" t="s">
        <v>285</v>
      </c>
      <c r="G175" s="92">
        <v>42717</v>
      </c>
      <c r="H175" s="99" t="s">
        <v>1362</v>
      </c>
      <c r="I175" s="82">
        <v>1.8699999999110481</v>
      </c>
      <c r="J175" s="85" t="s">
        <v>118</v>
      </c>
      <c r="K175" s="85" t="s">
        <v>122</v>
      </c>
      <c r="L175" s="86">
        <v>3.85E-2</v>
      </c>
      <c r="M175" s="86">
        <v>6.0999999989992927E-2</v>
      </c>
      <c r="N175" s="82">
        <v>1867.643206</v>
      </c>
      <c r="O175" s="84">
        <v>96.31</v>
      </c>
      <c r="P175" s="82">
        <v>1.7987270679999998</v>
      </c>
      <c r="Q175" s="83">
        <f t="shared" si="2"/>
        <v>9.0113587954156508E-5</v>
      </c>
      <c r="R175" s="83">
        <f>P175/'סכום נכסי הקרן'!$C$42</f>
        <v>6.9397328076122895E-6</v>
      </c>
    </row>
    <row r="176" spans="2:18">
      <c r="B176" s="75" t="s">
        <v>1612</v>
      </c>
      <c r="C176" s="85" t="s">
        <v>1364</v>
      </c>
      <c r="D176" s="99" t="s">
        <v>1488</v>
      </c>
      <c r="E176" s="99"/>
      <c r="F176" s="99" t="s">
        <v>285</v>
      </c>
      <c r="G176" s="92">
        <v>42710</v>
      </c>
      <c r="H176" s="99" t="s">
        <v>1362</v>
      </c>
      <c r="I176" s="82">
        <v>1.8700000000985653</v>
      </c>
      <c r="J176" s="85" t="s">
        <v>118</v>
      </c>
      <c r="K176" s="85" t="s">
        <v>122</v>
      </c>
      <c r="L176" s="86">
        <v>3.8399999999999997E-2</v>
      </c>
      <c r="M176" s="86">
        <v>6.1000000003533478E-2</v>
      </c>
      <c r="N176" s="82">
        <v>5583.7364729999999</v>
      </c>
      <c r="O176" s="84">
        <v>96.3</v>
      </c>
      <c r="P176" s="82">
        <v>5.3771381810000003</v>
      </c>
      <c r="Q176" s="83">
        <f t="shared" si="2"/>
        <v>2.6938673634014423E-4</v>
      </c>
      <c r="R176" s="83">
        <f>P176/'סכום נכסי הקרן'!$C$42</f>
        <v>2.0745727859225377E-5</v>
      </c>
    </row>
    <row r="177" spans="2:18">
      <c r="B177" s="75" t="s">
        <v>1612</v>
      </c>
      <c r="C177" s="85" t="s">
        <v>1364</v>
      </c>
      <c r="D177" s="99" t="s">
        <v>1489</v>
      </c>
      <c r="E177" s="99"/>
      <c r="F177" s="99" t="s">
        <v>285</v>
      </c>
      <c r="G177" s="92">
        <v>42474</v>
      </c>
      <c r="H177" s="99" t="s">
        <v>1362</v>
      </c>
      <c r="I177" s="82">
        <v>0.78000000001934211</v>
      </c>
      <c r="J177" s="85" t="s">
        <v>118</v>
      </c>
      <c r="K177" s="85" t="s">
        <v>122</v>
      </c>
      <c r="L177" s="86">
        <v>3.1800000000000002E-2</v>
      </c>
      <c r="M177" s="86">
        <v>6.1399999999460456E-2</v>
      </c>
      <c r="N177" s="82">
        <v>20049.177782999999</v>
      </c>
      <c r="O177" s="84">
        <v>97.99</v>
      </c>
      <c r="P177" s="82">
        <v>19.646189229000001</v>
      </c>
      <c r="Q177" s="83">
        <f t="shared" si="2"/>
        <v>9.8424526574784053E-4</v>
      </c>
      <c r="R177" s="83">
        <f>P177/'סכום נכסי הקרן'!$C$42</f>
        <v>7.5797660669356496E-5</v>
      </c>
    </row>
    <row r="178" spans="2:18">
      <c r="B178" s="75" t="s">
        <v>1622</v>
      </c>
      <c r="C178" s="85" t="s">
        <v>1363</v>
      </c>
      <c r="D178" s="99" t="s">
        <v>1490</v>
      </c>
      <c r="E178" s="99"/>
      <c r="F178" s="99" t="s">
        <v>285</v>
      </c>
      <c r="G178" s="92">
        <v>43614</v>
      </c>
      <c r="H178" s="99" t="s">
        <v>1362</v>
      </c>
      <c r="I178" s="82">
        <v>0.28000000001939451</v>
      </c>
      <c r="J178" s="85" t="s">
        <v>118</v>
      </c>
      <c r="K178" s="85" t="s">
        <v>122</v>
      </c>
      <c r="L178" s="86">
        <v>2.427E-2</v>
      </c>
      <c r="M178" s="86">
        <v>4.9400000001551571E-2</v>
      </c>
      <c r="N178" s="82">
        <v>10360.856266999999</v>
      </c>
      <c r="O178" s="84">
        <v>99.53</v>
      </c>
      <c r="P178" s="82">
        <v>10.312159960000001</v>
      </c>
      <c r="Q178" s="83">
        <f t="shared" si="2"/>
        <v>5.1662408938229815E-4</v>
      </c>
      <c r="R178" s="83">
        <f>P178/'סכום נכסי הקרן'!$C$42</f>
        <v>3.97857107200423E-5</v>
      </c>
    </row>
    <row r="179" spans="2:18">
      <c r="B179" s="75" t="s">
        <v>1622</v>
      </c>
      <c r="C179" s="85" t="s">
        <v>1363</v>
      </c>
      <c r="D179" s="99">
        <v>7355</v>
      </c>
      <c r="E179" s="99"/>
      <c r="F179" s="99" t="s">
        <v>285</v>
      </c>
      <c r="G179" s="92">
        <v>43842</v>
      </c>
      <c r="H179" s="99" t="s">
        <v>1362</v>
      </c>
      <c r="I179" s="82">
        <v>0.5199999999843633</v>
      </c>
      <c r="J179" s="85" t="s">
        <v>118</v>
      </c>
      <c r="K179" s="85" t="s">
        <v>122</v>
      </c>
      <c r="L179" s="86">
        <v>2.0838000000000002E-2</v>
      </c>
      <c r="M179" s="86">
        <v>5.4699999999354987E-2</v>
      </c>
      <c r="N179" s="82">
        <v>25902.140625</v>
      </c>
      <c r="O179" s="84">
        <v>98.76</v>
      </c>
      <c r="P179" s="82">
        <v>25.580954694999999</v>
      </c>
      <c r="Q179" s="83">
        <f t="shared" si="2"/>
        <v>1.2815683112070537E-3</v>
      </c>
      <c r="R179" s="83">
        <f>P179/'סכום נכסי הקרן'!$C$42</f>
        <v>9.8694790168652285E-5</v>
      </c>
    </row>
    <row r="180" spans="2:18">
      <c r="B180" s="75" t="s">
        <v>1621</v>
      </c>
      <c r="C180" s="85" t="s">
        <v>1364</v>
      </c>
      <c r="D180" s="99" t="s">
        <v>1491</v>
      </c>
      <c r="E180" s="99"/>
      <c r="F180" s="99" t="s">
        <v>456</v>
      </c>
      <c r="G180" s="92">
        <v>44143</v>
      </c>
      <c r="H180" s="99" t="s">
        <v>120</v>
      </c>
      <c r="I180" s="82">
        <v>6.9700000000859346</v>
      </c>
      <c r="J180" s="85" t="s">
        <v>525</v>
      </c>
      <c r="K180" s="85" t="s">
        <v>122</v>
      </c>
      <c r="L180" s="86">
        <v>2.5243000000000002E-2</v>
      </c>
      <c r="M180" s="86">
        <v>2.7600000000406574E-2</v>
      </c>
      <c r="N180" s="82">
        <v>40464.537453999998</v>
      </c>
      <c r="O180" s="84">
        <v>106.98</v>
      </c>
      <c r="P180" s="82">
        <v>43.288963623999997</v>
      </c>
      <c r="Q180" s="83">
        <f t="shared" si="2"/>
        <v>2.1687135866104647E-3</v>
      </c>
      <c r="R180" s="83">
        <f>P180/'סכום נכסי הקרן'!$C$42</f>
        <v>1.6701468856141537E-4</v>
      </c>
    </row>
    <row r="181" spans="2:18">
      <c r="B181" s="75" t="s">
        <v>1621</v>
      </c>
      <c r="C181" s="85" t="s">
        <v>1364</v>
      </c>
      <c r="D181" s="99" t="s">
        <v>1492</v>
      </c>
      <c r="E181" s="99"/>
      <c r="F181" s="99" t="s">
        <v>456</v>
      </c>
      <c r="G181" s="92">
        <v>43779</v>
      </c>
      <c r="H181" s="99" t="s">
        <v>120</v>
      </c>
      <c r="I181" s="82">
        <v>7.3500000002340373</v>
      </c>
      <c r="J181" s="85" t="s">
        <v>525</v>
      </c>
      <c r="K181" s="85" t="s">
        <v>122</v>
      </c>
      <c r="L181" s="86">
        <v>2.5243000000000002E-2</v>
      </c>
      <c r="M181" s="86">
        <v>3.1500000001112631E-2</v>
      </c>
      <c r="N181" s="82">
        <v>12623.123165000003</v>
      </c>
      <c r="O181" s="84">
        <v>103.24</v>
      </c>
      <c r="P181" s="82">
        <v>13.032112357000001</v>
      </c>
      <c r="Q181" s="83">
        <f t="shared" si="2"/>
        <v>6.5288971517882862E-4</v>
      </c>
      <c r="R181" s="83">
        <f>P181/'סכום נכסי הקרן'!$C$42</f>
        <v>5.0279655699472933E-5</v>
      </c>
    </row>
    <row r="182" spans="2:18">
      <c r="B182" s="75" t="s">
        <v>1621</v>
      </c>
      <c r="C182" s="85" t="s">
        <v>1364</v>
      </c>
      <c r="D182" s="99" t="s">
        <v>1493</v>
      </c>
      <c r="E182" s="99"/>
      <c r="F182" s="99" t="s">
        <v>456</v>
      </c>
      <c r="G182" s="92">
        <v>43835</v>
      </c>
      <c r="H182" s="99" t="s">
        <v>120</v>
      </c>
      <c r="I182" s="82">
        <v>7.3399999995435898</v>
      </c>
      <c r="J182" s="85" t="s">
        <v>525</v>
      </c>
      <c r="K182" s="85" t="s">
        <v>122</v>
      </c>
      <c r="L182" s="86">
        <v>2.5243000000000002E-2</v>
      </c>
      <c r="M182" s="86">
        <v>3.199999999861694E-2</v>
      </c>
      <c r="N182" s="82">
        <v>7029.3026490000011</v>
      </c>
      <c r="O182" s="84">
        <v>102.86</v>
      </c>
      <c r="P182" s="82">
        <v>7.2303406949999998</v>
      </c>
      <c r="Q182" s="83">
        <f t="shared" si="2"/>
        <v>3.6222946424098603E-4</v>
      </c>
      <c r="R182" s="83">
        <f>P182/'סכום נכסי הקרן'!$C$42</f>
        <v>2.7895634320495892E-5</v>
      </c>
    </row>
    <row r="183" spans="2:18">
      <c r="B183" s="75" t="s">
        <v>1621</v>
      </c>
      <c r="C183" s="85" t="s">
        <v>1364</v>
      </c>
      <c r="D183" s="99" t="s">
        <v>1494</v>
      </c>
      <c r="E183" s="99"/>
      <c r="F183" s="99" t="s">
        <v>456</v>
      </c>
      <c r="G183" s="92">
        <v>43227</v>
      </c>
      <c r="H183" s="99" t="s">
        <v>120</v>
      </c>
      <c r="I183" s="82">
        <v>7.3900000002757285</v>
      </c>
      <c r="J183" s="85" t="s">
        <v>525</v>
      </c>
      <c r="K183" s="85" t="s">
        <v>122</v>
      </c>
      <c r="L183" s="86">
        <v>2.7806000000000001E-2</v>
      </c>
      <c r="M183" s="86">
        <v>2.7400000000350127E-2</v>
      </c>
      <c r="N183" s="82">
        <v>4152.007732</v>
      </c>
      <c r="O183" s="84">
        <v>110.06</v>
      </c>
      <c r="P183" s="82">
        <v>4.569699666</v>
      </c>
      <c r="Q183" s="83">
        <f t="shared" si="2"/>
        <v>2.2893525099060256E-4</v>
      </c>
      <c r="R183" s="83">
        <f>P183/'סכום נכסי הקרן'!$C$42</f>
        <v>1.7630520637206049E-5</v>
      </c>
    </row>
    <row r="184" spans="2:18">
      <c r="B184" s="75" t="s">
        <v>1621</v>
      </c>
      <c r="C184" s="85" t="s">
        <v>1364</v>
      </c>
      <c r="D184" s="99" t="s">
        <v>1495</v>
      </c>
      <c r="E184" s="99"/>
      <c r="F184" s="99" t="s">
        <v>456</v>
      </c>
      <c r="G184" s="92">
        <v>43279</v>
      </c>
      <c r="H184" s="99" t="s">
        <v>120</v>
      </c>
      <c r="I184" s="82">
        <v>7.4100000003409763</v>
      </c>
      <c r="J184" s="85" t="s">
        <v>525</v>
      </c>
      <c r="K184" s="85" t="s">
        <v>122</v>
      </c>
      <c r="L184" s="86">
        <v>2.7797000000000002E-2</v>
      </c>
      <c r="M184" s="86">
        <v>2.6300000002360609E-2</v>
      </c>
      <c r="N184" s="82">
        <v>4855.9008759999997</v>
      </c>
      <c r="O184" s="84">
        <v>109.92</v>
      </c>
      <c r="P184" s="82">
        <v>5.3376064980000004</v>
      </c>
      <c r="Q184" s="83">
        <f t="shared" si="2"/>
        <v>2.6740625700207694E-4</v>
      </c>
      <c r="R184" s="83">
        <f>P184/'סכום נכסי הקרן'!$C$42</f>
        <v>2.0593209268530978E-5</v>
      </c>
    </row>
    <row r="185" spans="2:18">
      <c r="B185" s="75" t="s">
        <v>1621</v>
      </c>
      <c r="C185" s="85" t="s">
        <v>1364</v>
      </c>
      <c r="D185" s="99" t="s">
        <v>1496</v>
      </c>
      <c r="E185" s="99"/>
      <c r="F185" s="99" t="s">
        <v>456</v>
      </c>
      <c r="G185" s="92">
        <v>43321</v>
      </c>
      <c r="H185" s="99" t="s">
        <v>120</v>
      </c>
      <c r="I185" s="82">
        <v>7.4099999999900463</v>
      </c>
      <c r="J185" s="85" t="s">
        <v>525</v>
      </c>
      <c r="K185" s="85" t="s">
        <v>122</v>
      </c>
      <c r="L185" s="86">
        <v>2.8528999999999999E-2</v>
      </c>
      <c r="M185" s="86">
        <v>2.5799999999867283E-2</v>
      </c>
      <c r="N185" s="82">
        <v>27202.059238999998</v>
      </c>
      <c r="O185" s="84">
        <v>110.8</v>
      </c>
      <c r="P185" s="82">
        <v>30.13988033</v>
      </c>
      <c r="Q185" s="83">
        <f t="shared" si="2"/>
        <v>1.5099637990465861E-3</v>
      </c>
      <c r="R185" s="83">
        <f>P185/'סכום נכסי הקרן'!$C$42</f>
        <v>1.1628374313406916E-4</v>
      </c>
    </row>
    <row r="186" spans="2:18">
      <c r="B186" s="75" t="s">
        <v>1621</v>
      </c>
      <c r="C186" s="85" t="s">
        <v>1364</v>
      </c>
      <c r="D186" s="99" t="s">
        <v>1497</v>
      </c>
      <c r="E186" s="99"/>
      <c r="F186" s="99" t="s">
        <v>456</v>
      </c>
      <c r="G186" s="92">
        <v>43138</v>
      </c>
      <c r="H186" s="99" t="s">
        <v>120</v>
      </c>
      <c r="I186" s="82">
        <v>7.3199999999619978</v>
      </c>
      <c r="J186" s="85" t="s">
        <v>525</v>
      </c>
      <c r="K186" s="85" t="s">
        <v>122</v>
      </c>
      <c r="L186" s="86">
        <v>2.6242999999999999E-2</v>
      </c>
      <c r="M186" s="86">
        <v>3.1999999999853833E-2</v>
      </c>
      <c r="N186" s="82">
        <v>26033.716597999999</v>
      </c>
      <c r="O186" s="84">
        <v>105.12</v>
      </c>
      <c r="P186" s="82">
        <v>27.366642322000001</v>
      </c>
      <c r="Q186" s="83">
        <f t="shared" si="2"/>
        <v>1.371028642291766E-3</v>
      </c>
      <c r="R186" s="83">
        <f>P186/'סכום נכסי הקרן'!$C$42</f>
        <v>1.0558421504566717E-4</v>
      </c>
    </row>
    <row r="187" spans="2:18">
      <c r="B187" s="75" t="s">
        <v>1621</v>
      </c>
      <c r="C187" s="85" t="s">
        <v>1364</v>
      </c>
      <c r="D187" s="99" t="s">
        <v>1498</v>
      </c>
      <c r="E187" s="99"/>
      <c r="F187" s="99" t="s">
        <v>456</v>
      </c>
      <c r="G187" s="92">
        <v>43417</v>
      </c>
      <c r="H187" s="99" t="s">
        <v>120</v>
      </c>
      <c r="I187" s="82">
        <v>7.3399999999247099</v>
      </c>
      <c r="J187" s="85" t="s">
        <v>525</v>
      </c>
      <c r="K187" s="85" t="s">
        <v>122</v>
      </c>
      <c r="L187" s="86">
        <v>3.0796999999999998E-2</v>
      </c>
      <c r="M187" s="86">
        <v>2.6999999999710419E-2</v>
      </c>
      <c r="N187" s="82">
        <v>30970.778622999998</v>
      </c>
      <c r="O187" s="84">
        <v>111.5</v>
      </c>
      <c r="P187" s="82">
        <v>34.532415439999994</v>
      </c>
      <c r="Q187" s="83">
        <f t="shared" si="2"/>
        <v>1.7300233656248685E-3</v>
      </c>
      <c r="R187" s="83">
        <f>P187/'סכום נכסי הקרן'!$C$42</f>
        <v>1.332307389033327E-4</v>
      </c>
    </row>
    <row r="188" spans="2:18">
      <c r="B188" s="75" t="s">
        <v>1621</v>
      </c>
      <c r="C188" s="85" t="s">
        <v>1364</v>
      </c>
      <c r="D188" s="99" t="s">
        <v>1499</v>
      </c>
      <c r="E188" s="99"/>
      <c r="F188" s="99" t="s">
        <v>456</v>
      </c>
      <c r="G188" s="92">
        <v>43485</v>
      </c>
      <c r="H188" s="99" t="s">
        <v>120</v>
      </c>
      <c r="I188" s="82">
        <v>7.3899999999816597</v>
      </c>
      <c r="J188" s="85" t="s">
        <v>525</v>
      </c>
      <c r="K188" s="85" t="s">
        <v>122</v>
      </c>
      <c r="L188" s="86">
        <v>3.0190999999999999E-2</v>
      </c>
      <c r="M188" s="86">
        <v>2.5099999999934335E-2</v>
      </c>
      <c r="N188" s="82">
        <v>39137.724913999999</v>
      </c>
      <c r="O188" s="84">
        <v>112.84</v>
      </c>
      <c r="P188" s="82">
        <v>44.163009279000001</v>
      </c>
      <c r="Q188" s="83">
        <f t="shared" si="2"/>
        <v>2.2125019919828084E-3</v>
      </c>
      <c r="R188" s="83">
        <f>P188/'סכום נכסי הקרן'!$C$42</f>
        <v>1.7038687515673852E-4</v>
      </c>
    </row>
    <row r="189" spans="2:18">
      <c r="B189" s="75" t="s">
        <v>1621</v>
      </c>
      <c r="C189" s="85" t="s">
        <v>1364</v>
      </c>
      <c r="D189" s="99" t="s">
        <v>1500</v>
      </c>
      <c r="E189" s="99"/>
      <c r="F189" s="99" t="s">
        <v>456</v>
      </c>
      <c r="G189" s="92">
        <v>43613</v>
      </c>
      <c r="H189" s="99" t="s">
        <v>120</v>
      </c>
      <c r="I189" s="82">
        <v>7.430000000255669</v>
      </c>
      <c r="J189" s="85" t="s">
        <v>525</v>
      </c>
      <c r="K189" s="85" t="s">
        <v>122</v>
      </c>
      <c r="L189" s="86">
        <v>2.5243000000000002E-2</v>
      </c>
      <c r="M189" s="86">
        <v>2.7500000000913107E-2</v>
      </c>
      <c r="N189" s="82">
        <v>10329.799078</v>
      </c>
      <c r="O189" s="84">
        <v>106.02</v>
      </c>
      <c r="P189" s="82">
        <v>10.95165254</v>
      </c>
      <c r="Q189" s="83">
        <f t="shared" si="2"/>
        <v>5.4866172971087548E-4</v>
      </c>
      <c r="R189" s="83">
        <f>P189/'סכום נכסי הקרן'!$C$42</f>
        <v>4.2252959763325511E-5</v>
      </c>
    </row>
    <row r="190" spans="2:18">
      <c r="B190" s="75" t="s">
        <v>1621</v>
      </c>
      <c r="C190" s="85" t="s">
        <v>1364</v>
      </c>
      <c r="D190" s="99" t="s">
        <v>1501</v>
      </c>
      <c r="E190" s="99"/>
      <c r="F190" s="99" t="s">
        <v>456</v>
      </c>
      <c r="G190" s="92">
        <v>43657</v>
      </c>
      <c r="H190" s="99" t="s">
        <v>120</v>
      </c>
      <c r="I190" s="82">
        <v>7.3299999998257119</v>
      </c>
      <c r="J190" s="85" t="s">
        <v>525</v>
      </c>
      <c r="K190" s="85" t="s">
        <v>122</v>
      </c>
      <c r="L190" s="86">
        <v>2.5243000000000002E-2</v>
      </c>
      <c r="M190" s="86">
        <v>3.2099999999065966E-2</v>
      </c>
      <c r="N190" s="82">
        <v>10191.429346000001</v>
      </c>
      <c r="O190" s="84">
        <v>101.9</v>
      </c>
      <c r="P190" s="82">
        <v>10.385066356999999</v>
      </c>
      <c r="Q190" s="83">
        <f t="shared" si="2"/>
        <v>5.2027659294182104E-4</v>
      </c>
      <c r="R190" s="83">
        <f>P190/'סכום נכסי הקרן'!$C$42</f>
        <v>4.0066993480582651E-5</v>
      </c>
    </row>
    <row r="191" spans="2:18">
      <c r="B191" s="75" t="s">
        <v>1621</v>
      </c>
      <c r="C191" s="85" t="s">
        <v>1364</v>
      </c>
      <c r="D191" s="99" t="s">
        <v>1502</v>
      </c>
      <c r="E191" s="99"/>
      <c r="F191" s="99" t="s">
        <v>456</v>
      </c>
      <c r="G191" s="92">
        <v>43541</v>
      </c>
      <c r="H191" s="99" t="s">
        <v>120</v>
      </c>
      <c r="I191" s="82">
        <v>7.4200000006906794</v>
      </c>
      <c r="J191" s="85" t="s">
        <v>525</v>
      </c>
      <c r="K191" s="85" t="s">
        <v>122</v>
      </c>
      <c r="L191" s="86">
        <v>2.7271E-2</v>
      </c>
      <c r="M191" s="86">
        <v>2.6400000001849066E-2</v>
      </c>
      <c r="N191" s="82">
        <v>3360.9409770000002</v>
      </c>
      <c r="O191" s="84">
        <v>109.42</v>
      </c>
      <c r="P191" s="82">
        <v>3.6775416129999998</v>
      </c>
      <c r="Q191" s="83">
        <f t="shared" si="2"/>
        <v>1.8423944104350694E-4</v>
      </c>
      <c r="R191" s="83">
        <f>P191/'סכום נכסי הקרן'!$C$42</f>
        <v>1.4188453955647883E-5</v>
      </c>
    </row>
    <row r="192" spans="2:18">
      <c r="B192" s="75" t="s">
        <v>1623</v>
      </c>
      <c r="C192" s="85" t="s">
        <v>1363</v>
      </c>
      <c r="D192" s="99">
        <v>22333</v>
      </c>
      <c r="E192" s="99"/>
      <c r="F192" s="99" t="s">
        <v>452</v>
      </c>
      <c r="G192" s="92">
        <v>41639</v>
      </c>
      <c r="H192" s="99" t="s">
        <v>292</v>
      </c>
      <c r="I192" s="82">
        <v>0.49000000000199134</v>
      </c>
      <c r="J192" s="85" t="s">
        <v>117</v>
      </c>
      <c r="K192" s="85" t="s">
        <v>122</v>
      </c>
      <c r="L192" s="86">
        <v>3.7000000000000005E-2</v>
      </c>
      <c r="M192" s="86">
        <v>4.7400000000318611E-2</v>
      </c>
      <c r="N192" s="82">
        <v>46008.127895999998</v>
      </c>
      <c r="O192" s="84">
        <v>109.15</v>
      </c>
      <c r="P192" s="82">
        <v>50.21787381</v>
      </c>
      <c r="Q192" s="83">
        <f t="shared" si="2"/>
        <v>2.5158418244519173E-3</v>
      </c>
      <c r="R192" s="83">
        <f>P192/'סכום נכסי הקרן'!$C$42</f>
        <v>1.9374736312568295E-4</v>
      </c>
    </row>
    <row r="193" spans="2:18">
      <c r="B193" s="75" t="s">
        <v>1623</v>
      </c>
      <c r="C193" s="85" t="s">
        <v>1363</v>
      </c>
      <c r="D193" s="99">
        <v>22334</v>
      </c>
      <c r="E193" s="99"/>
      <c r="F193" s="99" t="s">
        <v>452</v>
      </c>
      <c r="G193" s="92">
        <v>42004</v>
      </c>
      <c r="H193" s="99" t="s">
        <v>292</v>
      </c>
      <c r="I193" s="82">
        <v>0.9499999999944464</v>
      </c>
      <c r="J193" s="85" t="s">
        <v>117</v>
      </c>
      <c r="K193" s="85" t="s">
        <v>122</v>
      </c>
      <c r="L193" s="86">
        <v>3.7000000000000005E-2</v>
      </c>
      <c r="M193" s="86">
        <v>7.9499999998463494E-2</v>
      </c>
      <c r="N193" s="82">
        <v>25560.071118</v>
      </c>
      <c r="O193" s="84">
        <v>105.67</v>
      </c>
      <c r="P193" s="82">
        <v>27.009327476999999</v>
      </c>
      <c r="Q193" s="83">
        <f t="shared" si="2"/>
        <v>1.3531276926229342E-3</v>
      </c>
      <c r="R193" s="83">
        <f>P193/'סכום נכסי הקרן'!$C$42</f>
        <v>1.0420564594721548E-4</v>
      </c>
    </row>
    <row r="194" spans="2:18">
      <c r="B194" s="75" t="s">
        <v>1623</v>
      </c>
      <c r="C194" s="85" t="s">
        <v>1363</v>
      </c>
      <c r="D194" s="99" t="s">
        <v>1503</v>
      </c>
      <c r="E194" s="99"/>
      <c r="F194" s="99" t="s">
        <v>452</v>
      </c>
      <c r="G194" s="92">
        <v>42759</v>
      </c>
      <c r="H194" s="99" t="s">
        <v>292</v>
      </c>
      <c r="I194" s="82">
        <v>1.9000000000089496</v>
      </c>
      <c r="J194" s="85" t="s">
        <v>117</v>
      </c>
      <c r="K194" s="85" t="s">
        <v>122</v>
      </c>
      <c r="L194" s="86">
        <v>5.5500000000000001E-2</v>
      </c>
      <c r="M194" s="86">
        <v>5.6600000000080551E-2</v>
      </c>
      <c r="N194" s="82">
        <v>43833.604862</v>
      </c>
      <c r="O194" s="84">
        <v>101.97</v>
      </c>
      <c r="P194" s="82">
        <v>44.696924154000001</v>
      </c>
      <c r="Q194" s="83">
        <f t="shared" si="2"/>
        <v>2.2392503441393376E-3</v>
      </c>
      <c r="R194" s="83">
        <f>P194/'סכום נכסי הקרן'!$C$42</f>
        <v>1.7244679110531516E-4</v>
      </c>
    </row>
    <row r="195" spans="2:18">
      <c r="B195" s="75" t="s">
        <v>1623</v>
      </c>
      <c r="C195" s="85" t="s">
        <v>1363</v>
      </c>
      <c r="D195" s="99" t="s">
        <v>1504</v>
      </c>
      <c r="E195" s="99"/>
      <c r="F195" s="99" t="s">
        <v>452</v>
      </c>
      <c r="G195" s="92">
        <v>42759</v>
      </c>
      <c r="H195" s="99" t="s">
        <v>292</v>
      </c>
      <c r="I195" s="82">
        <v>1.9200000000018318</v>
      </c>
      <c r="J195" s="85" t="s">
        <v>117</v>
      </c>
      <c r="K195" s="85" t="s">
        <v>122</v>
      </c>
      <c r="L195" s="86">
        <v>3.8800000000000001E-2</v>
      </c>
      <c r="M195" s="86">
        <v>5.0300000000107634E-2</v>
      </c>
      <c r="N195" s="82">
        <v>43833.604862</v>
      </c>
      <c r="O195" s="84">
        <v>99.62</v>
      </c>
      <c r="P195" s="82">
        <v>43.667038051000006</v>
      </c>
      <c r="Q195" s="83">
        <f t="shared" si="2"/>
        <v>2.1876545608898838E-3</v>
      </c>
      <c r="R195" s="83">
        <f>P195/'סכום נכסי הקרן'!$C$42</f>
        <v>1.6847335094074371E-4</v>
      </c>
    </row>
    <row r="196" spans="2:18">
      <c r="B196" s="75" t="s">
        <v>1624</v>
      </c>
      <c r="C196" s="85" t="s">
        <v>1363</v>
      </c>
      <c r="D196" s="99">
        <v>7561</v>
      </c>
      <c r="E196" s="99"/>
      <c r="F196" s="99" t="s">
        <v>479</v>
      </c>
      <c r="G196" s="92">
        <v>43920</v>
      </c>
      <c r="H196" s="99" t="s">
        <v>120</v>
      </c>
      <c r="I196" s="82">
        <v>4.6800000000179391</v>
      </c>
      <c r="J196" s="85" t="s">
        <v>143</v>
      </c>
      <c r="K196" s="85" t="s">
        <v>122</v>
      </c>
      <c r="L196" s="86">
        <v>4.8917999999999996E-2</v>
      </c>
      <c r="M196" s="86">
        <v>5.3000000000112124E-2</v>
      </c>
      <c r="N196" s="82">
        <v>98541.044598999986</v>
      </c>
      <c r="O196" s="84">
        <v>99.57</v>
      </c>
      <c r="P196" s="82">
        <v>98.11731689299998</v>
      </c>
      <c r="Q196" s="83">
        <f t="shared" si="2"/>
        <v>4.9155336698714766E-3</v>
      </c>
      <c r="R196" s="83">
        <f>P196/'סכום נכסי הקרן'!$C$42</f>
        <v>3.7854990629253353E-4</v>
      </c>
    </row>
    <row r="197" spans="2:18">
      <c r="B197" s="75" t="s">
        <v>1624</v>
      </c>
      <c r="C197" s="85" t="s">
        <v>1363</v>
      </c>
      <c r="D197" s="99">
        <v>8991</v>
      </c>
      <c r="E197" s="99"/>
      <c r="F197" s="99" t="s">
        <v>479</v>
      </c>
      <c r="G197" s="92">
        <v>44636</v>
      </c>
      <c r="H197" s="99" t="s">
        <v>120</v>
      </c>
      <c r="I197" s="82">
        <v>5.2499999999899778</v>
      </c>
      <c r="J197" s="85" t="s">
        <v>143</v>
      </c>
      <c r="K197" s="85" t="s">
        <v>122</v>
      </c>
      <c r="L197" s="86">
        <v>4.2824000000000001E-2</v>
      </c>
      <c r="M197" s="86">
        <v>7.0599999999842303E-2</v>
      </c>
      <c r="N197" s="82">
        <v>84974.076966999986</v>
      </c>
      <c r="O197" s="84">
        <v>88.06</v>
      </c>
      <c r="P197" s="82">
        <v>74.828174002999987</v>
      </c>
      <c r="Q197" s="83">
        <f t="shared" si="2"/>
        <v>3.7487817687459559E-3</v>
      </c>
      <c r="R197" s="83">
        <f>P197/'סכום נכסי הקרן'!$C$42</f>
        <v>2.8869723667400779E-4</v>
      </c>
    </row>
    <row r="198" spans="2:18">
      <c r="B198" s="75" t="s">
        <v>1624</v>
      </c>
      <c r="C198" s="85" t="s">
        <v>1363</v>
      </c>
      <c r="D198" s="99">
        <v>9112</v>
      </c>
      <c r="E198" s="99"/>
      <c r="F198" s="99" t="s">
        <v>479</v>
      </c>
      <c r="G198" s="92">
        <v>44722</v>
      </c>
      <c r="H198" s="99" t="s">
        <v>120</v>
      </c>
      <c r="I198" s="82">
        <v>5.1899999999856572</v>
      </c>
      <c r="J198" s="85" t="s">
        <v>143</v>
      </c>
      <c r="K198" s="85" t="s">
        <v>122</v>
      </c>
      <c r="L198" s="86">
        <v>5.2750000000000005E-2</v>
      </c>
      <c r="M198" s="86">
        <v>6.7599999999818167E-2</v>
      </c>
      <c r="N198" s="82">
        <v>135061.986661</v>
      </c>
      <c r="O198" s="84">
        <v>94.47</v>
      </c>
      <c r="P198" s="82">
        <v>127.593062057</v>
      </c>
      <c r="Q198" s="83">
        <f t="shared" ref="Q198:Q249" si="3">IFERROR(P198/$P$10,0)</f>
        <v>6.3922252711736136E-3</v>
      </c>
      <c r="R198" s="83">
        <f>P198/'סכום נכסי הקרן'!$C$42</f>
        <v>4.9227132594675219E-4</v>
      </c>
    </row>
    <row r="199" spans="2:18">
      <c r="B199" s="75" t="s">
        <v>1624</v>
      </c>
      <c r="C199" s="85" t="s">
        <v>1363</v>
      </c>
      <c r="D199" s="99">
        <v>9247</v>
      </c>
      <c r="E199" s="99"/>
      <c r="F199" s="99" t="s">
        <v>479</v>
      </c>
      <c r="G199" s="92">
        <v>44816</v>
      </c>
      <c r="H199" s="99" t="s">
        <v>120</v>
      </c>
      <c r="I199" s="82">
        <v>5.1399999999902448</v>
      </c>
      <c r="J199" s="85" t="s">
        <v>143</v>
      </c>
      <c r="K199" s="85" t="s">
        <v>122</v>
      </c>
      <c r="L199" s="86">
        <v>5.6036999999999997E-2</v>
      </c>
      <c r="M199" s="86">
        <v>7.3399999999799764E-2</v>
      </c>
      <c r="N199" s="82">
        <v>166613.56906000001</v>
      </c>
      <c r="O199" s="84">
        <v>93.52</v>
      </c>
      <c r="P199" s="82">
        <v>155.81701481799999</v>
      </c>
      <c r="Q199" s="83">
        <f t="shared" si="3"/>
        <v>7.8062039090612892E-3</v>
      </c>
      <c r="R199" s="83">
        <f>P199/'סכום נכסי הקרן'!$C$42</f>
        <v>6.0116316085631117E-4</v>
      </c>
    </row>
    <row r="200" spans="2:18">
      <c r="B200" s="75" t="s">
        <v>1624</v>
      </c>
      <c r="C200" s="85" t="s">
        <v>1363</v>
      </c>
      <c r="D200" s="99">
        <v>7894</v>
      </c>
      <c r="E200" s="99"/>
      <c r="F200" s="99" t="s">
        <v>479</v>
      </c>
      <c r="G200" s="92">
        <v>44068</v>
      </c>
      <c r="H200" s="99" t="s">
        <v>120</v>
      </c>
      <c r="I200" s="82">
        <v>4.6299999999981445</v>
      </c>
      <c r="J200" s="85" t="s">
        <v>143</v>
      </c>
      <c r="K200" s="85" t="s">
        <v>122</v>
      </c>
      <c r="L200" s="86">
        <v>4.5102999999999997E-2</v>
      </c>
      <c r="M200" s="86">
        <v>6.4999999999955815E-2</v>
      </c>
      <c r="N200" s="82">
        <v>122124.17927199999</v>
      </c>
      <c r="O200" s="84">
        <v>92.69</v>
      </c>
      <c r="P200" s="82">
        <v>113.19689926700001</v>
      </c>
      <c r="Q200" s="83">
        <f t="shared" si="3"/>
        <v>5.6709986299236584E-3</v>
      </c>
      <c r="R200" s="83">
        <f>P200/'סכום נכסי הקרן'!$C$42</f>
        <v>4.3672897880868693E-4</v>
      </c>
    </row>
    <row r="201" spans="2:18">
      <c r="B201" s="75" t="s">
        <v>1624</v>
      </c>
      <c r="C201" s="85" t="s">
        <v>1363</v>
      </c>
      <c r="D201" s="99">
        <v>8076</v>
      </c>
      <c r="E201" s="99"/>
      <c r="F201" s="99" t="s">
        <v>479</v>
      </c>
      <c r="G201" s="92">
        <v>44160</v>
      </c>
      <c r="H201" s="99" t="s">
        <v>120</v>
      </c>
      <c r="I201" s="82">
        <v>4.5299999999888323</v>
      </c>
      <c r="J201" s="85" t="s">
        <v>143</v>
      </c>
      <c r="K201" s="85" t="s">
        <v>122</v>
      </c>
      <c r="L201" s="86">
        <v>4.5465999999999999E-2</v>
      </c>
      <c r="M201" s="86">
        <v>7.8099999999827391E-2</v>
      </c>
      <c r="N201" s="82">
        <v>112165.51992399999</v>
      </c>
      <c r="O201" s="84">
        <v>87.81</v>
      </c>
      <c r="P201" s="82">
        <v>98.492538269999983</v>
      </c>
      <c r="Q201" s="83">
        <f t="shared" si="3"/>
        <v>4.9343317105303994E-3</v>
      </c>
      <c r="R201" s="83">
        <f>P201/'סכום נכסי הקרן'!$C$42</f>
        <v>3.7999756121829149E-4</v>
      </c>
    </row>
    <row r="202" spans="2:18">
      <c r="B202" s="75" t="s">
        <v>1624</v>
      </c>
      <c r="C202" s="85" t="s">
        <v>1363</v>
      </c>
      <c r="D202" s="99">
        <v>9311</v>
      </c>
      <c r="E202" s="99"/>
      <c r="F202" s="99" t="s">
        <v>479</v>
      </c>
      <c r="G202" s="92">
        <v>44880</v>
      </c>
      <c r="H202" s="99" t="s">
        <v>120</v>
      </c>
      <c r="I202" s="82">
        <v>4.339999999979816</v>
      </c>
      <c r="J202" s="85" t="s">
        <v>143</v>
      </c>
      <c r="K202" s="85" t="s">
        <v>122</v>
      </c>
      <c r="L202" s="86">
        <v>7.2695999999999997E-2</v>
      </c>
      <c r="M202" s="86">
        <v>8.2799999999555118E-2</v>
      </c>
      <c r="N202" s="82">
        <v>99464.22</v>
      </c>
      <c r="O202" s="84">
        <v>97.63</v>
      </c>
      <c r="P202" s="82">
        <v>97.106913493999997</v>
      </c>
      <c r="Q202" s="83">
        <f t="shared" si="3"/>
        <v>4.8649139415175777E-3</v>
      </c>
      <c r="R202" s="83">
        <f>P202/'סכום נכסי הקרן'!$C$42</f>
        <v>3.7465163304046102E-4</v>
      </c>
    </row>
    <row r="203" spans="2:18">
      <c r="B203" s="75" t="s">
        <v>1625</v>
      </c>
      <c r="C203" s="85" t="s">
        <v>1364</v>
      </c>
      <c r="D203" s="99" t="s">
        <v>1505</v>
      </c>
      <c r="E203" s="99"/>
      <c r="F203" s="99" t="s">
        <v>479</v>
      </c>
      <c r="G203" s="92">
        <v>43530</v>
      </c>
      <c r="H203" s="99" t="s">
        <v>120</v>
      </c>
      <c r="I203" s="82">
        <v>4.8900000000078272</v>
      </c>
      <c r="J203" s="85" t="s">
        <v>323</v>
      </c>
      <c r="K203" s="85" t="s">
        <v>122</v>
      </c>
      <c r="L203" s="86">
        <v>6.5500000000000003E-2</v>
      </c>
      <c r="M203" s="86">
        <v>5.5000000000129015E-2</v>
      </c>
      <c r="N203" s="82">
        <v>110020.15104800001</v>
      </c>
      <c r="O203" s="84">
        <v>105.67</v>
      </c>
      <c r="P203" s="82">
        <v>116.258283081</v>
      </c>
      <c r="Q203" s="83">
        <f t="shared" si="3"/>
        <v>5.8243694689420885E-3</v>
      </c>
      <c r="R203" s="83">
        <f>P203/'סכום נכסי הקרן'!$C$42</f>
        <v>4.4854021246868374E-4</v>
      </c>
    </row>
    <row r="204" spans="2:18">
      <c r="B204" s="75" t="s">
        <v>1626</v>
      </c>
      <c r="C204" s="85" t="s">
        <v>1363</v>
      </c>
      <c r="D204" s="99">
        <v>8811</v>
      </c>
      <c r="E204" s="99"/>
      <c r="F204" s="99" t="s">
        <v>682</v>
      </c>
      <c r="G204" s="92">
        <v>44550</v>
      </c>
      <c r="H204" s="99" t="s">
        <v>1362</v>
      </c>
      <c r="I204" s="82">
        <v>5.5699999999921133</v>
      </c>
      <c r="J204" s="85" t="s">
        <v>312</v>
      </c>
      <c r="K204" s="85" t="s">
        <v>122</v>
      </c>
      <c r="L204" s="86">
        <v>6.3500000000000001E-2</v>
      </c>
      <c r="M204" s="86">
        <v>6.5399999999935829E-2</v>
      </c>
      <c r="N204" s="82">
        <v>150077.01010799999</v>
      </c>
      <c r="O204" s="84">
        <v>99.69</v>
      </c>
      <c r="P204" s="82">
        <v>149.611722074</v>
      </c>
      <c r="Q204" s="83">
        <f t="shared" si="3"/>
        <v>7.4953278437505664E-3</v>
      </c>
      <c r="R204" s="83">
        <f>P204/'סכום נכסי הקרן'!$C$42</f>
        <v>5.7722230045426201E-4</v>
      </c>
    </row>
    <row r="205" spans="2:18">
      <c r="B205" s="75" t="s">
        <v>1627</v>
      </c>
      <c r="C205" s="85" t="s">
        <v>1364</v>
      </c>
      <c r="D205" s="99" t="s">
        <v>1506</v>
      </c>
      <c r="E205" s="99"/>
      <c r="F205" s="99" t="s">
        <v>682</v>
      </c>
      <c r="G205" s="92">
        <v>42732</v>
      </c>
      <c r="H205" s="99" t="s">
        <v>1362</v>
      </c>
      <c r="I205" s="82">
        <v>2.3499999999843624</v>
      </c>
      <c r="J205" s="85" t="s">
        <v>118</v>
      </c>
      <c r="K205" s="85" t="s">
        <v>122</v>
      </c>
      <c r="L205" s="86">
        <v>2.1613000000000004E-2</v>
      </c>
      <c r="M205" s="86">
        <v>2.219999999992963E-2</v>
      </c>
      <c r="N205" s="82">
        <v>46926.929867999999</v>
      </c>
      <c r="O205" s="84">
        <v>109.02</v>
      </c>
      <c r="P205" s="82">
        <v>51.159739488000007</v>
      </c>
      <c r="Q205" s="83">
        <f t="shared" si="3"/>
        <v>2.5630279135064548E-3</v>
      </c>
      <c r="R205" s="83">
        <f>P205/'סכום נכסי הקרן'!$C$42</f>
        <v>1.9738120856130446E-4</v>
      </c>
    </row>
    <row r="206" spans="2:18">
      <c r="B206" s="75" t="s">
        <v>1628</v>
      </c>
      <c r="C206" s="85" t="s">
        <v>1363</v>
      </c>
      <c r="D206" s="99">
        <v>6718</v>
      </c>
      <c r="E206" s="99"/>
      <c r="F206" s="99" t="s">
        <v>479</v>
      </c>
      <c r="G206" s="92">
        <v>43482</v>
      </c>
      <c r="H206" s="99" t="s">
        <v>120</v>
      </c>
      <c r="I206" s="82">
        <v>1.17000000000101</v>
      </c>
      <c r="J206" s="85" t="s">
        <v>118</v>
      </c>
      <c r="K206" s="85" t="s">
        <v>122</v>
      </c>
      <c r="L206" s="86">
        <v>4.1299999999999996E-2</v>
      </c>
      <c r="M206" s="86">
        <v>3.8400000000121198E-2</v>
      </c>
      <c r="N206" s="82">
        <v>98135.063431999995</v>
      </c>
      <c r="O206" s="84">
        <v>100.89</v>
      </c>
      <c r="P206" s="82">
        <v>99.00846387</v>
      </c>
      <c r="Q206" s="83">
        <f t="shared" si="3"/>
        <v>4.9601788263938951E-3</v>
      </c>
      <c r="R206" s="83">
        <f>P206/'סכום נכסי הקרן'!$C$42</f>
        <v>3.8198807210585388E-4</v>
      </c>
    </row>
    <row r="207" spans="2:18">
      <c r="B207" s="75" t="s">
        <v>1629</v>
      </c>
      <c r="C207" s="85" t="s">
        <v>1364</v>
      </c>
      <c r="D207" s="99" t="s">
        <v>1507</v>
      </c>
      <c r="E207" s="99"/>
      <c r="F207" s="99" t="s">
        <v>479</v>
      </c>
      <c r="G207" s="92">
        <v>41816</v>
      </c>
      <c r="H207" s="99" t="s">
        <v>120</v>
      </c>
      <c r="I207" s="82">
        <v>7.0100000000888967</v>
      </c>
      <c r="J207" s="85" t="s">
        <v>525</v>
      </c>
      <c r="K207" s="85" t="s">
        <v>122</v>
      </c>
      <c r="L207" s="86">
        <v>4.4999999999999998E-2</v>
      </c>
      <c r="M207" s="86">
        <v>2.2600000000352158E-2</v>
      </c>
      <c r="N207" s="82">
        <v>18526.359753000001</v>
      </c>
      <c r="O207" s="84">
        <v>125.69</v>
      </c>
      <c r="P207" s="82">
        <v>23.285781892999996</v>
      </c>
      <c r="Q207" s="83">
        <f t="shared" si="3"/>
        <v>1.1665835201053194E-3</v>
      </c>
      <c r="R207" s="83">
        <f>P207/'סכום נכסי הקרן'!$C$42</f>
        <v>8.9839702436587946E-5</v>
      </c>
    </row>
    <row r="208" spans="2:18">
      <c r="B208" s="75" t="s">
        <v>1629</v>
      </c>
      <c r="C208" s="85" t="s">
        <v>1364</v>
      </c>
      <c r="D208" s="99" t="s">
        <v>1508</v>
      </c>
      <c r="E208" s="99"/>
      <c r="F208" s="99" t="s">
        <v>479</v>
      </c>
      <c r="G208" s="92">
        <v>42625</v>
      </c>
      <c r="H208" s="99" t="s">
        <v>120</v>
      </c>
      <c r="I208" s="82">
        <v>6.9299999995486887</v>
      </c>
      <c r="J208" s="85" t="s">
        <v>525</v>
      </c>
      <c r="K208" s="85" t="s">
        <v>122</v>
      </c>
      <c r="L208" s="86">
        <v>4.4999999999999998E-2</v>
      </c>
      <c r="M208" s="86">
        <v>2.6699999997885464E-2</v>
      </c>
      <c r="N208" s="82">
        <v>5158.8238419999998</v>
      </c>
      <c r="O208" s="84">
        <v>122.84</v>
      </c>
      <c r="P208" s="82">
        <v>6.3370992020000001</v>
      </c>
      <c r="Q208" s="83">
        <f t="shared" si="3"/>
        <v>3.1747937553894756E-4</v>
      </c>
      <c r="R208" s="83">
        <f>P208/'סכום נכסי הקרן'!$C$42</f>
        <v>2.4449387580580439E-5</v>
      </c>
    </row>
    <row r="209" spans="2:18">
      <c r="B209" s="75" t="s">
        <v>1629</v>
      </c>
      <c r="C209" s="85" t="s">
        <v>1364</v>
      </c>
      <c r="D209" s="99" t="s">
        <v>1509</v>
      </c>
      <c r="E209" s="99"/>
      <c r="F209" s="99" t="s">
        <v>479</v>
      </c>
      <c r="G209" s="92">
        <v>42716</v>
      </c>
      <c r="H209" s="99" t="s">
        <v>120</v>
      </c>
      <c r="I209" s="82">
        <v>6.9800000003932015</v>
      </c>
      <c r="J209" s="85" t="s">
        <v>525</v>
      </c>
      <c r="K209" s="85" t="s">
        <v>122</v>
      </c>
      <c r="L209" s="86">
        <v>4.4999999999999998E-2</v>
      </c>
      <c r="M209" s="86">
        <v>2.4300000000450545E-2</v>
      </c>
      <c r="N209" s="82">
        <v>3902.9533219999998</v>
      </c>
      <c r="O209" s="84">
        <v>125.11</v>
      </c>
      <c r="P209" s="82">
        <v>4.8829848460000003</v>
      </c>
      <c r="Q209" s="83">
        <f t="shared" si="3"/>
        <v>2.4463037902025634E-4</v>
      </c>
      <c r="R209" s="83">
        <f>P209/'סכום נכסי הקרן'!$C$42</f>
        <v>1.8839217320801363E-5</v>
      </c>
    </row>
    <row r="210" spans="2:18">
      <c r="B210" s="75" t="s">
        <v>1629</v>
      </c>
      <c r="C210" s="85" t="s">
        <v>1364</v>
      </c>
      <c r="D210" s="99" t="s">
        <v>1510</v>
      </c>
      <c r="E210" s="99"/>
      <c r="F210" s="99" t="s">
        <v>479</v>
      </c>
      <c r="G210" s="92">
        <v>42803</v>
      </c>
      <c r="H210" s="99" t="s">
        <v>120</v>
      </c>
      <c r="I210" s="82">
        <v>6.9099999999116797</v>
      </c>
      <c r="J210" s="85" t="s">
        <v>525</v>
      </c>
      <c r="K210" s="85" t="s">
        <v>122</v>
      </c>
      <c r="L210" s="86">
        <v>4.4999999999999998E-2</v>
      </c>
      <c r="M210" s="86">
        <v>2.8099999999801201E-2</v>
      </c>
      <c r="N210" s="82">
        <v>25013.054230999998</v>
      </c>
      <c r="O210" s="84">
        <v>122.67</v>
      </c>
      <c r="P210" s="82">
        <v>30.683515280999995</v>
      </c>
      <c r="Q210" s="83">
        <f t="shared" si="3"/>
        <v>1.5371991127544973E-3</v>
      </c>
      <c r="R210" s="83">
        <f>P210/'סכום נכסי הקרן'!$C$42</f>
        <v>1.1838116045320373E-4</v>
      </c>
    </row>
    <row r="211" spans="2:18">
      <c r="B211" s="75" t="s">
        <v>1629</v>
      </c>
      <c r="C211" s="85" t="s">
        <v>1364</v>
      </c>
      <c r="D211" s="99" t="s">
        <v>1511</v>
      </c>
      <c r="E211" s="99"/>
      <c r="F211" s="99" t="s">
        <v>479</v>
      </c>
      <c r="G211" s="92">
        <v>42898</v>
      </c>
      <c r="H211" s="99" t="s">
        <v>120</v>
      </c>
      <c r="I211" s="82">
        <v>6.8799999996569472</v>
      </c>
      <c r="J211" s="85" t="s">
        <v>525</v>
      </c>
      <c r="K211" s="85" t="s">
        <v>122</v>
      </c>
      <c r="L211" s="86">
        <v>4.4999999999999998E-2</v>
      </c>
      <c r="M211" s="86">
        <v>2.8899999998897332E-2</v>
      </c>
      <c r="N211" s="82">
        <v>4704.314531</v>
      </c>
      <c r="O211" s="84">
        <v>121.45</v>
      </c>
      <c r="P211" s="82">
        <v>5.7133902669999985</v>
      </c>
      <c r="Q211" s="83">
        <f t="shared" si="3"/>
        <v>2.8623247267535207E-4</v>
      </c>
      <c r="R211" s="83">
        <f>P211/'סכום נכסי הקרן'!$C$42</f>
        <v>2.2043033978845219E-5</v>
      </c>
    </row>
    <row r="212" spans="2:18">
      <c r="B212" s="75" t="s">
        <v>1629</v>
      </c>
      <c r="C212" s="85" t="s">
        <v>1364</v>
      </c>
      <c r="D212" s="99" t="s">
        <v>1512</v>
      </c>
      <c r="E212" s="99"/>
      <c r="F212" s="99" t="s">
        <v>479</v>
      </c>
      <c r="G212" s="92">
        <v>42989</v>
      </c>
      <c r="H212" s="99" t="s">
        <v>120</v>
      </c>
      <c r="I212" s="82">
        <v>6.8799999996950056</v>
      </c>
      <c r="J212" s="85" t="s">
        <v>525</v>
      </c>
      <c r="K212" s="85" t="s">
        <v>122</v>
      </c>
      <c r="L212" s="86">
        <v>4.4999999999999998E-2</v>
      </c>
      <c r="M212" s="86">
        <v>2.9199999998890926E-2</v>
      </c>
      <c r="N212" s="82">
        <v>5928.0285050000002</v>
      </c>
      <c r="O212" s="84">
        <v>121.68</v>
      </c>
      <c r="P212" s="82">
        <v>7.2132251900000002</v>
      </c>
      <c r="Q212" s="83">
        <f t="shared" si="3"/>
        <v>3.6137200254341328E-4</v>
      </c>
      <c r="R212" s="83">
        <f>P212/'סכום נכסי הקרן'!$C$42</f>
        <v>2.7829600382562541E-5</v>
      </c>
    </row>
    <row r="213" spans="2:18">
      <c r="B213" s="75" t="s">
        <v>1629</v>
      </c>
      <c r="C213" s="85" t="s">
        <v>1364</v>
      </c>
      <c r="D213" s="99" t="s">
        <v>1513</v>
      </c>
      <c r="E213" s="99"/>
      <c r="F213" s="99" t="s">
        <v>479</v>
      </c>
      <c r="G213" s="92">
        <v>43080</v>
      </c>
      <c r="H213" s="99" t="s">
        <v>120</v>
      </c>
      <c r="I213" s="82">
        <v>6.8699999987733067</v>
      </c>
      <c r="J213" s="85" t="s">
        <v>525</v>
      </c>
      <c r="K213" s="85" t="s">
        <v>122</v>
      </c>
      <c r="L213" s="86">
        <v>4.4999999999999998E-2</v>
      </c>
      <c r="M213" s="86">
        <v>2.9899999996967221E-2</v>
      </c>
      <c r="N213" s="82">
        <v>1836.708112</v>
      </c>
      <c r="O213" s="84">
        <v>120.28</v>
      </c>
      <c r="P213" s="82">
        <v>2.2091926330000002</v>
      </c>
      <c r="Q213" s="83">
        <f t="shared" si="3"/>
        <v>1.1067731074001947E-4</v>
      </c>
      <c r="R213" s="83">
        <f>P213/'סכום נכסי הקרן'!$C$42</f>
        <v>8.5233645872757168E-6</v>
      </c>
    </row>
    <row r="214" spans="2:18">
      <c r="B214" s="75" t="s">
        <v>1629</v>
      </c>
      <c r="C214" s="85" t="s">
        <v>1364</v>
      </c>
      <c r="D214" s="99" t="s">
        <v>1514</v>
      </c>
      <c r="E214" s="99"/>
      <c r="F214" s="99" t="s">
        <v>479</v>
      </c>
      <c r="G214" s="92">
        <v>43171</v>
      </c>
      <c r="H214" s="99" t="s">
        <v>120</v>
      </c>
      <c r="I214" s="82">
        <v>6.7299999997291415</v>
      </c>
      <c r="J214" s="85" t="s">
        <v>525</v>
      </c>
      <c r="K214" s="85" t="s">
        <v>122</v>
      </c>
      <c r="L214" s="86">
        <v>4.4999999999999998E-2</v>
      </c>
      <c r="M214" s="86">
        <v>2.9599999997592361E-2</v>
      </c>
      <c r="N214" s="82">
        <v>1372.3613310000001</v>
      </c>
      <c r="O214" s="84">
        <v>121.06</v>
      </c>
      <c r="P214" s="82">
        <v>1.6613806649999998</v>
      </c>
      <c r="Q214" s="83">
        <f t="shared" si="3"/>
        <v>8.3232734606744974E-5</v>
      </c>
      <c r="R214" s="83">
        <f>P214/'סכום נכסי הקרן'!$C$42</f>
        <v>6.4098317704491357E-6</v>
      </c>
    </row>
    <row r="215" spans="2:18">
      <c r="B215" s="75" t="s">
        <v>1629</v>
      </c>
      <c r="C215" s="85" t="s">
        <v>1364</v>
      </c>
      <c r="D215" s="99" t="s">
        <v>1515</v>
      </c>
      <c r="E215" s="99"/>
      <c r="F215" s="99" t="s">
        <v>479</v>
      </c>
      <c r="G215" s="92">
        <v>43341</v>
      </c>
      <c r="H215" s="99" t="s">
        <v>120</v>
      </c>
      <c r="I215" s="82">
        <v>6.9200000000575423</v>
      </c>
      <c r="J215" s="85" t="s">
        <v>525</v>
      </c>
      <c r="K215" s="85" t="s">
        <v>122</v>
      </c>
      <c r="L215" s="86">
        <v>4.4999999999999998E-2</v>
      </c>
      <c r="M215" s="86">
        <v>2.7800000001582444E-2</v>
      </c>
      <c r="N215" s="82">
        <v>3442.9222399999999</v>
      </c>
      <c r="O215" s="84">
        <v>121.14</v>
      </c>
      <c r="P215" s="82">
        <v>4.1707560030000002</v>
      </c>
      <c r="Q215" s="83">
        <f t="shared" si="3"/>
        <v>2.0894875859602441E-4</v>
      </c>
      <c r="R215" s="83">
        <f>P215/'סכום נכסי הקרן'!$C$42</f>
        <v>1.6091341917007838E-5</v>
      </c>
    </row>
    <row r="216" spans="2:18">
      <c r="B216" s="75" t="s">
        <v>1629</v>
      </c>
      <c r="C216" s="85" t="s">
        <v>1364</v>
      </c>
      <c r="D216" s="99" t="s">
        <v>1516</v>
      </c>
      <c r="E216" s="99"/>
      <c r="F216" s="99" t="s">
        <v>479</v>
      </c>
      <c r="G216" s="92">
        <v>43990</v>
      </c>
      <c r="H216" s="99" t="s">
        <v>120</v>
      </c>
      <c r="I216" s="82">
        <v>6.6700000004742552</v>
      </c>
      <c r="J216" s="85" t="s">
        <v>525</v>
      </c>
      <c r="K216" s="85" t="s">
        <v>122</v>
      </c>
      <c r="L216" s="86">
        <v>4.4999999999999998E-2</v>
      </c>
      <c r="M216" s="86">
        <v>4.090000000377883E-2</v>
      </c>
      <c r="N216" s="82">
        <v>3550.9868440000005</v>
      </c>
      <c r="O216" s="84">
        <v>111.04</v>
      </c>
      <c r="P216" s="82">
        <v>3.9430159389999999</v>
      </c>
      <c r="Q216" s="83">
        <f t="shared" si="3"/>
        <v>1.9753931541086783E-4</v>
      </c>
      <c r="R216" s="83">
        <f>P216/'סכום נכסי הקרן'!$C$42</f>
        <v>1.521268988476493E-5</v>
      </c>
    </row>
    <row r="217" spans="2:18">
      <c r="B217" s="75" t="s">
        <v>1629</v>
      </c>
      <c r="C217" s="85" t="s">
        <v>1364</v>
      </c>
      <c r="D217" s="99" t="s">
        <v>1517</v>
      </c>
      <c r="E217" s="99"/>
      <c r="F217" s="99" t="s">
        <v>479</v>
      </c>
      <c r="G217" s="92">
        <v>41893</v>
      </c>
      <c r="H217" s="99" t="s">
        <v>120</v>
      </c>
      <c r="I217" s="82">
        <v>7.009999999736384</v>
      </c>
      <c r="J217" s="85" t="s">
        <v>525</v>
      </c>
      <c r="K217" s="85" t="s">
        <v>122</v>
      </c>
      <c r="L217" s="86">
        <v>4.4999999999999998E-2</v>
      </c>
      <c r="M217" s="86">
        <v>2.2599999999560642E-2</v>
      </c>
      <c r="N217" s="82">
        <v>3634.6850669999999</v>
      </c>
      <c r="O217" s="84">
        <v>125.24</v>
      </c>
      <c r="P217" s="82">
        <v>4.5520795200000004</v>
      </c>
      <c r="Q217" s="83">
        <f t="shared" si="3"/>
        <v>2.2805250751907548E-4</v>
      </c>
      <c r="R217" s="83">
        <f>P217/'סכום נכסי הקרן'!$C$42</f>
        <v>1.7562539725901324E-5</v>
      </c>
    </row>
    <row r="218" spans="2:18">
      <c r="B218" s="75" t="s">
        <v>1629</v>
      </c>
      <c r="C218" s="85" t="s">
        <v>1364</v>
      </c>
      <c r="D218" s="99" t="s">
        <v>1518</v>
      </c>
      <c r="E218" s="99"/>
      <c r="F218" s="99" t="s">
        <v>479</v>
      </c>
      <c r="G218" s="92">
        <v>42151</v>
      </c>
      <c r="H218" s="99" t="s">
        <v>120</v>
      </c>
      <c r="I218" s="82">
        <v>7.0100000000124769</v>
      </c>
      <c r="J218" s="85" t="s">
        <v>525</v>
      </c>
      <c r="K218" s="85" t="s">
        <v>122</v>
      </c>
      <c r="L218" s="86">
        <v>4.4999999999999998E-2</v>
      </c>
      <c r="M218" s="86">
        <v>2.2600000000273276E-2</v>
      </c>
      <c r="N218" s="82">
        <v>13310.835939000001</v>
      </c>
      <c r="O218" s="84">
        <v>126.46</v>
      </c>
      <c r="P218" s="82">
        <v>16.832883678999998</v>
      </c>
      <c r="Q218" s="83">
        <f t="shared" si="3"/>
        <v>8.433027839049854E-4</v>
      </c>
      <c r="R218" s="83">
        <f>P218/'סכום נכסי הקרן'!$C$42</f>
        <v>6.494354657361378E-5</v>
      </c>
    </row>
    <row r="219" spans="2:18">
      <c r="B219" s="75" t="s">
        <v>1629</v>
      </c>
      <c r="C219" s="85" t="s">
        <v>1364</v>
      </c>
      <c r="D219" s="99" t="s">
        <v>1519</v>
      </c>
      <c r="E219" s="99"/>
      <c r="F219" s="99" t="s">
        <v>479</v>
      </c>
      <c r="G219" s="92">
        <v>42166</v>
      </c>
      <c r="H219" s="99" t="s">
        <v>120</v>
      </c>
      <c r="I219" s="82">
        <v>7.0099999999671754</v>
      </c>
      <c r="J219" s="85" t="s">
        <v>525</v>
      </c>
      <c r="K219" s="85" t="s">
        <v>122</v>
      </c>
      <c r="L219" s="86">
        <v>4.4999999999999998E-2</v>
      </c>
      <c r="M219" s="86">
        <v>2.2599999999671754E-2</v>
      </c>
      <c r="N219" s="82">
        <v>12524.033528</v>
      </c>
      <c r="O219" s="84">
        <v>126.49</v>
      </c>
      <c r="P219" s="82">
        <v>15.841650551999999</v>
      </c>
      <c r="Q219" s="83">
        <f t="shared" si="3"/>
        <v>7.9364345806167856E-4</v>
      </c>
      <c r="R219" s="83">
        <f>P219/'סכום נכסי הקרן'!$C$42</f>
        <v>6.1119234829040635E-5</v>
      </c>
    </row>
    <row r="220" spans="2:18">
      <c r="B220" s="75" t="s">
        <v>1629</v>
      </c>
      <c r="C220" s="85" t="s">
        <v>1364</v>
      </c>
      <c r="D220" s="99" t="s">
        <v>1520</v>
      </c>
      <c r="E220" s="99"/>
      <c r="F220" s="99" t="s">
        <v>479</v>
      </c>
      <c r="G220" s="92">
        <v>42257</v>
      </c>
      <c r="H220" s="99" t="s">
        <v>120</v>
      </c>
      <c r="I220" s="82">
        <v>7.0100000002344558</v>
      </c>
      <c r="J220" s="85" t="s">
        <v>525</v>
      </c>
      <c r="K220" s="85" t="s">
        <v>122</v>
      </c>
      <c r="L220" s="86">
        <v>4.4999999999999998E-2</v>
      </c>
      <c r="M220" s="86">
        <v>2.2600000001148358E-2</v>
      </c>
      <c r="N220" s="82">
        <v>6655.3273259999996</v>
      </c>
      <c r="O220" s="84">
        <v>125.61</v>
      </c>
      <c r="P220" s="82">
        <v>8.3597566039999993</v>
      </c>
      <c r="Q220" s="83">
        <f t="shared" si="3"/>
        <v>4.188115447929061E-4</v>
      </c>
      <c r="R220" s="83">
        <f>P220/'סכום נכסי הקרן'!$C$42</f>
        <v>3.2253073965767611E-5</v>
      </c>
    </row>
    <row r="221" spans="2:18">
      <c r="B221" s="75" t="s">
        <v>1629</v>
      </c>
      <c r="C221" s="85" t="s">
        <v>1364</v>
      </c>
      <c r="D221" s="99" t="s">
        <v>1521</v>
      </c>
      <c r="E221" s="99"/>
      <c r="F221" s="99" t="s">
        <v>479</v>
      </c>
      <c r="G221" s="92">
        <v>42348</v>
      </c>
      <c r="H221" s="99" t="s">
        <v>120</v>
      </c>
      <c r="I221" s="82">
        <v>7.0099999998549505</v>
      </c>
      <c r="J221" s="85" t="s">
        <v>525</v>
      </c>
      <c r="K221" s="85" t="s">
        <v>122</v>
      </c>
      <c r="L221" s="86">
        <v>4.4999999999999998E-2</v>
      </c>
      <c r="M221" s="86">
        <v>2.2599999999408805E-2</v>
      </c>
      <c r="N221" s="82">
        <v>11524.947179999999</v>
      </c>
      <c r="O221" s="84">
        <v>126.22</v>
      </c>
      <c r="P221" s="82">
        <v>14.546789011000001</v>
      </c>
      <c r="Q221" s="83">
        <f t="shared" si="3"/>
        <v>7.287727940019558E-4</v>
      </c>
      <c r="R221" s="83">
        <f>P221/'סכום נכסי הקרן'!$C$42</f>
        <v>5.6123483512869809E-5</v>
      </c>
    </row>
    <row r="222" spans="2:18">
      <c r="B222" s="75" t="s">
        <v>1629</v>
      </c>
      <c r="C222" s="85" t="s">
        <v>1364</v>
      </c>
      <c r="D222" s="99" t="s">
        <v>1522</v>
      </c>
      <c r="E222" s="99"/>
      <c r="F222" s="99" t="s">
        <v>479</v>
      </c>
      <c r="G222" s="92">
        <v>42439</v>
      </c>
      <c r="H222" s="99" t="s">
        <v>120</v>
      </c>
      <c r="I222" s="82">
        <v>7.0099999998642222</v>
      </c>
      <c r="J222" s="85" t="s">
        <v>525</v>
      </c>
      <c r="K222" s="85" t="s">
        <v>122</v>
      </c>
      <c r="L222" s="86">
        <v>4.4999999999999998E-2</v>
      </c>
      <c r="M222" s="86">
        <v>2.2599999999644797E-2</v>
      </c>
      <c r="N222" s="82">
        <v>13688.010753999999</v>
      </c>
      <c r="O222" s="84">
        <v>127.52</v>
      </c>
      <c r="P222" s="82">
        <v>17.454951937000001</v>
      </c>
      <c r="Q222" s="83">
        <f t="shared" si="3"/>
        <v>8.7446749125722509E-4</v>
      </c>
      <c r="R222" s="83">
        <f>P222/'סכום נכסי הקרן'!$C$42</f>
        <v>6.7343570221124071E-5</v>
      </c>
    </row>
    <row r="223" spans="2:18">
      <c r="B223" s="75" t="s">
        <v>1629</v>
      </c>
      <c r="C223" s="85" t="s">
        <v>1364</v>
      </c>
      <c r="D223" s="99" t="s">
        <v>1523</v>
      </c>
      <c r="E223" s="99"/>
      <c r="F223" s="99" t="s">
        <v>479</v>
      </c>
      <c r="G223" s="92">
        <v>42549</v>
      </c>
      <c r="H223" s="99" t="s">
        <v>120</v>
      </c>
      <c r="I223" s="82">
        <v>6.9999999998362039</v>
      </c>
      <c r="J223" s="85" t="s">
        <v>525</v>
      </c>
      <c r="K223" s="85" t="s">
        <v>122</v>
      </c>
      <c r="L223" s="86">
        <v>4.4999999999999998E-2</v>
      </c>
      <c r="M223" s="86">
        <v>2.3099999999385765E-2</v>
      </c>
      <c r="N223" s="82">
        <v>9627.9870109999993</v>
      </c>
      <c r="O223" s="84">
        <v>126.82</v>
      </c>
      <c r="P223" s="82">
        <v>12.210213424999999</v>
      </c>
      <c r="Q223" s="83">
        <f t="shared" si="3"/>
        <v>6.1171378414635609E-4</v>
      </c>
      <c r="R223" s="83">
        <f>P223/'סכום נכסי הקרן'!$C$42</f>
        <v>4.710865822886506E-5</v>
      </c>
    </row>
    <row r="224" spans="2:18">
      <c r="B224" s="75" t="s">
        <v>1629</v>
      </c>
      <c r="C224" s="85" t="s">
        <v>1364</v>
      </c>
      <c r="D224" s="99" t="s">
        <v>1524</v>
      </c>
      <c r="E224" s="99"/>
      <c r="F224" s="99" t="s">
        <v>479</v>
      </c>
      <c r="G224" s="92">
        <v>42604</v>
      </c>
      <c r="H224" s="99" t="s">
        <v>120</v>
      </c>
      <c r="I224" s="82">
        <v>6.9300000001131243</v>
      </c>
      <c r="J224" s="85" t="s">
        <v>525</v>
      </c>
      <c r="K224" s="85" t="s">
        <v>122</v>
      </c>
      <c r="L224" s="86">
        <v>4.4999999999999998E-2</v>
      </c>
      <c r="M224" s="86">
        <v>2.6700000000161608E-2</v>
      </c>
      <c r="N224" s="82">
        <v>12590.268828</v>
      </c>
      <c r="O224" s="84">
        <v>122.87</v>
      </c>
      <c r="P224" s="82">
        <v>15.469663324999999</v>
      </c>
      <c r="Q224" s="83">
        <f t="shared" si="3"/>
        <v>7.7500744357430031E-4</v>
      </c>
      <c r="R224" s="83">
        <f>P224/'סכום נכסי הקרן'!$C$42</f>
        <v>5.9684057692303056E-5</v>
      </c>
    </row>
    <row r="225" spans="2:18">
      <c r="B225" s="75" t="s">
        <v>1630</v>
      </c>
      <c r="C225" s="85" t="s">
        <v>1364</v>
      </c>
      <c r="D225" s="99" t="s">
        <v>1525</v>
      </c>
      <c r="E225" s="99"/>
      <c r="F225" s="99" t="s">
        <v>479</v>
      </c>
      <c r="G225" s="92">
        <v>44347</v>
      </c>
      <c r="H225" s="99" t="s">
        <v>120</v>
      </c>
      <c r="I225" s="82">
        <v>2.6400000000092363</v>
      </c>
      <c r="J225" s="85" t="s">
        <v>118</v>
      </c>
      <c r="K225" s="85" t="s">
        <v>122</v>
      </c>
      <c r="L225" s="86">
        <v>5.2499999999999998E-2</v>
      </c>
      <c r="M225" s="86">
        <v>5.57000000001905E-2</v>
      </c>
      <c r="N225" s="82">
        <v>87024.308034000001</v>
      </c>
      <c r="O225" s="84">
        <v>99.53</v>
      </c>
      <c r="P225" s="82">
        <v>86.615312355</v>
      </c>
      <c r="Q225" s="83">
        <f t="shared" si="3"/>
        <v>4.339300112249732E-3</v>
      </c>
      <c r="R225" s="83">
        <f>P225/'סכום נכסי הקרן'!$C$42</f>
        <v>3.3417361393239434E-4</v>
      </c>
    </row>
    <row r="226" spans="2:18">
      <c r="B226" s="75" t="s">
        <v>1630</v>
      </c>
      <c r="C226" s="85" t="s">
        <v>1364</v>
      </c>
      <c r="D226" s="99">
        <v>9199</v>
      </c>
      <c r="E226" s="99"/>
      <c r="F226" s="99" t="s">
        <v>479</v>
      </c>
      <c r="G226" s="92">
        <v>44788</v>
      </c>
      <c r="H226" s="99" t="s">
        <v>120</v>
      </c>
      <c r="I226" s="82">
        <v>2.6399999999774102</v>
      </c>
      <c r="J226" s="85" t="s">
        <v>118</v>
      </c>
      <c r="K226" s="85" t="s">
        <v>122</v>
      </c>
      <c r="L226" s="86">
        <v>5.2499999999999998E-2</v>
      </c>
      <c r="M226" s="86">
        <v>5.5699999999483669E-2</v>
      </c>
      <c r="N226" s="82">
        <v>49814.679791000002</v>
      </c>
      <c r="O226" s="84">
        <v>99.53</v>
      </c>
      <c r="P226" s="82">
        <v>49.580561408000001</v>
      </c>
      <c r="Q226" s="83">
        <f t="shared" si="3"/>
        <v>2.4839134078435219E-3</v>
      </c>
      <c r="R226" s="83">
        <f>P226/'סכום נכסי הקרן'!$C$42</f>
        <v>1.912885255046006E-4</v>
      </c>
    </row>
    <row r="227" spans="2:18">
      <c r="B227" s="75" t="s">
        <v>1630</v>
      </c>
      <c r="C227" s="85" t="s">
        <v>1364</v>
      </c>
      <c r="D227" s="99">
        <v>9255</v>
      </c>
      <c r="E227" s="99"/>
      <c r="F227" s="99" t="s">
        <v>479</v>
      </c>
      <c r="G227" s="92">
        <v>44825</v>
      </c>
      <c r="H227" s="99" t="s">
        <v>120</v>
      </c>
      <c r="I227" s="82">
        <v>2.6399999999762831</v>
      </c>
      <c r="J227" s="85" t="s">
        <v>118</v>
      </c>
      <c r="K227" s="85" t="s">
        <v>122</v>
      </c>
      <c r="L227" s="86">
        <v>5.2499999999999998E-2</v>
      </c>
      <c r="M227" s="86">
        <v>5.5699999999803407E-2</v>
      </c>
      <c r="N227" s="82">
        <v>32195.715953999999</v>
      </c>
      <c r="O227" s="84">
        <v>99.53</v>
      </c>
      <c r="P227" s="82">
        <v>32.044402958999996</v>
      </c>
      <c r="Q227" s="83">
        <f t="shared" si="3"/>
        <v>1.6053775894388661E-3</v>
      </c>
      <c r="R227" s="83">
        <f>P227/'סכום נכסי הקרן'!$C$42</f>
        <v>1.2363164955436176E-4</v>
      </c>
    </row>
    <row r="228" spans="2:18">
      <c r="B228" s="75" t="s">
        <v>1630</v>
      </c>
      <c r="C228" s="85" t="s">
        <v>1364</v>
      </c>
      <c r="D228" s="99">
        <v>9287</v>
      </c>
      <c r="E228" s="99"/>
      <c r="F228" s="99" t="s">
        <v>479</v>
      </c>
      <c r="G228" s="92">
        <v>44861</v>
      </c>
      <c r="H228" s="99" t="s">
        <v>120</v>
      </c>
      <c r="I228" s="82">
        <v>2.6400000000346635</v>
      </c>
      <c r="J228" s="85" t="s">
        <v>118</v>
      </c>
      <c r="K228" s="85" t="s">
        <v>122</v>
      </c>
      <c r="L228" s="86">
        <v>5.2499999999999998E-2</v>
      </c>
      <c r="M228" s="86">
        <v>5.570000000103989E-2</v>
      </c>
      <c r="N228" s="82">
        <v>17391.25448</v>
      </c>
      <c r="O228" s="84">
        <v>99.53</v>
      </c>
      <c r="P228" s="82">
        <v>17.309519260000002</v>
      </c>
      <c r="Q228" s="83">
        <f t="shared" si="3"/>
        <v>8.6718152744237034E-4</v>
      </c>
      <c r="R228" s="83">
        <f>P228/'סכום נכסי הקרן'!$C$42</f>
        <v>6.6782471242946139E-5</v>
      </c>
    </row>
    <row r="229" spans="2:18">
      <c r="B229" s="75" t="s">
        <v>1630</v>
      </c>
      <c r="C229" s="85" t="s">
        <v>1364</v>
      </c>
      <c r="D229" s="99">
        <v>9339</v>
      </c>
      <c r="E229" s="99"/>
      <c r="F229" s="99" t="s">
        <v>479</v>
      </c>
      <c r="G229" s="92">
        <v>44895</v>
      </c>
      <c r="H229" s="99" t="s">
        <v>120</v>
      </c>
      <c r="I229" s="82">
        <v>2.6399999999466734</v>
      </c>
      <c r="J229" s="85" t="s">
        <v>118</v>
      </c>
      <c r="K229" s="85" t="s">
        <v>122</v>
      </c>
      <c r="L229" s="86">
        <v>5.2499999999999998E-2</v>
      </c>
      <c r="M229" s="86">
        <v>5.5699999999212595E-2</v>
      </c>
      <c r="N229" s="82">
        <v>24116.486072999996</v>
      </c>
      <c r="O229" s="84">
        <v>99.53</v>
      </c>
      <c r="P229" s="82">
        <v>24.003143777000002</v>
      </c>
      <c r="Q229" s="83">
        <f t="shared" si="3"/>
        <v>1.2025222983551357E-3</v>
      </c>
      <c r="R229" s="83">
        <f>P229/'סכום נכסי הקרן'!$C$42</f>
        <v>9.2607381808234229E-5</v>
      </c>
    </row>
    <row r="230" spans="2:18">
      <c r="B230" s="75" t="s">
        <v>1630</v>
      </c>
      <c r="C230" s="85" t="s">
        <v>1364</v>
      </c>
      <c r="D230" s="99">
        <v>9388</v>
      </c>
      <c r="E230" s="99"/>
      <c r="F230" s="99" t="s">
        <v>479</v>
      </c>
      <c r="G230" s="92">
        <v>44921</v>
      </c>
      <c r="H230" s="99" t="s">
        <v>120</v>
      </c>
      <c r="I230" s="82">
        <v>2.6400000000142412</v>
      </c>
      <c r="J230" s="85" t="s">
        <v>118</v>
      </c>
      <c r="K230" s="85" t="s">
        <v>122</v>
      </c>
      <c r="L230" s="86">
        <v>5.2499999999999998E-2</v>
      </c>
      <c r="M230" s="86">
        <v>5.5700000000349359E-2</v>
      </c>
      <c r="N230" s="82">
        <v>45151.059415000003</v>
      </c>
      <c r="O230" s="84">
        <v>99.53</v>
      </c>
      <c r="P230" s="82">
        <v>44.938859098999998</v>
      </c>
      <c r="Q230" s="83">
        <f t="shared" si="3"/>
        <v>2.2513709300432806E-3</v>
      </c>
      <c r="R230" s="83">
        <f>P230/'סכום נכסי הקרן'!$C$42</f>
        <v>1.7338020891227083E-4</v>
      </c>
    </row>
    <row r="231" spans="2:18">
      <c r="B231" s="75" t="s">
        <v>1630</v>
      </c>
      <c r="C231" s="85" t="s">
        <v>1364</v>
      </c>
      <c r="D231" s="99">
        <v>8814</v>
      </c>
      <c r="E231" s="99"/>
      <c r="F231" s="99" t="s">
        <v>479</v>
      </c>
      <c r="G231" s="92">
        <v>44558</v>
      </c>
      <c r="H231" s="99" t="s">
        <v>120</v>
      </c>
      <c r="I231" s="82">
        <v>2.6399999999473431</v>
      </c>
      <c r="J231" s="85" t="s">
        <v>118</v>
      </c>
      <c r="K231" s="85" t="s">
        <v>122</v>
      </c>
      <c r="L231" s="86">
        <v>5.2499999999999998E-2</v>
      </c>
      <c r="M231" s="86">
        <v>5.5699999998993575E-2</v>
      </c>
      <c r="N231" s="82">
        <v>23659.769700000001</v>
      </c>
      <c r="O231" s="84">
        <v>99.53</v>
      </c>
      <c r="P231" s="82">
        <v>23.548573840999996</v>
      </c>
      <c r="Q231" s="83">
        <f t="shared" si="3"/>
        <v>1.1797490112690639E-3</v>
      </c>
      <c r="R231" s="83">
        <f>P231/'סכום נכסי הקרן'!$C$42</f>
        <v>9.0853589387841598E-5</v>
      </c>
    </row>
    <row r="232" spans="2:18">
      <c r="B232" s="75" t="s">
        <v>1630</v>
      </c>
      <c r="C232" s="85" t="s">
        <v>1364</v>
      </c>
      <c r="D232" s="99">
        <v>9003</v>
      </c>
      <c r="E232" s="99"/>
      <c r="F232" s="99" t="s">
        <v>479</v>
      </c>
      <c r="G232" s="92">
        <v>44644</v>
      </c>
      <c r="H232" s="99" t="s">
        <v>120</v>
      </c>
      <c r="I232" s="82">
        <v>2.6399999999751769</v>
      </c>
      <c r="J232" s="85" t="s">
        <v>118</v>
      </c>
      <c r="K232" s="85" t="s">
        <v>122</v>
      </c>
      <c r="L232" s="86">
        <v>5.2499999999999998E-2</v>
      </c>
      <c r="M232" s="86">
        <v>5.5699999999358728E-2</v>
      </c>
      <c r="N232" s="82">
        <v>33998.906959</v>
      </c>
      <c r="O232" s="84">
        <v>99.53</v>
      </c>
      <c r="P232" s="82">
        <v>33.839119380999996</v>
      </c>
      <c r="Q232" s="83">
        <f t="shared" si="3"/>
        <v>1.6952902499107472E-3</v>
      </c>
      <c r="R232" s="83">
        <f>P232/'סכום נכסי הקרן'!$C$42</f>
        <v>1.3055590874614813E-4</v>
      </c>
    </row>
    <row r="233" spans="2:18">
      <c r="B233" s="75" t="s">
        <v>1630</v>
      </c>
      <c r="C233" s="85" t="s">
        <v>1364</v>
      </c>
      <c r="D233" s="99">
        <v>9096</v>
      </c>
      <c r="E233" s="99"/>
      <c r="F233" s="99" t="s">
        <v>479</v>
      </c>
      <c r="G233" s="92">
        <v>44711</v>
      </c>
      <c r="H233" s="99" t="s">
        <v>120</v>
      </c>
      <c r="I233" s="82">
        <v>2.6400000000046706</v>
      </c>
      <c r="J233" s="85" t="s">
        <v>118</v>
      </c>
      <c r="K233" s="85" t="s">
        <v>122</v>
      </c>
      <c r="L233" s="86">
        <v>5.2499999999999998E-2</v>
      </c>
      <c r="M233" s="86">
        <v>5.5700000000169315E-2</v>
      </c>
      <c r="N233" s="82">
        <v>34419.947092000002</v>
      </c>
      <c r="O233" s="84">
        <v>99.53</v>
      </c>
      <c r="P233" s="82">
        <v>34.258180705999997</v>
      </c>
      <c r="Q233" s="83">
        <f t="shared" si="3"/>
        <v>1.7162846076654017E-3</v>
      </c>
      <c r="R233" s="83">
        <f>P233/'סכום נכסי הקרן'!$C$42</f>
        <v>1.3217270413286435E-4</v>
      </c>
    </row>
    <row r="234" spans="2:18">
      <c r="B234" s="75" t="s">
        <v>1630</v>
      </c>
      <c r="C234" s="85" t="s">
        <v>1364</v>
      </c>
      <c r="D234" s="99">
        <v>9127</v>
      </c>
      <c r="E234" s="99"/>
      <c r="F234" s="99" t="s">
        <v>479</v>
      </c>
      <c r="G234" s="92">
        <v>44738</v>
      </c>
      <c r="H234" s="99" t="s">
        <v>120</v>
      </c>
      <c r="I234" s="82">
        <v>2.6399999999422743</v>
      </c>
      <c r="J234" s="85" t="s">
        <v>118</v>
      </c>
      <c r="K234" s="85" t="s">
        <v>122</v>
      </c>
      <c r="L234" s="86">
        <v>5.2499999999999998E-2</v>
      </c>
      <c r="M234" s="86">
        <v>5.5699999998591709E-2</v>
      </c>
      <c r="N234" s="82">
        <v>20190.053301</v>
      </c>
      <c r="O234" s="84">
        <v>99.53</v>
      </c>
      <c r="P234" s="82">
        <v>20.095164419</v>
      </c>
      <c r="Q234" s="83">
        <f t="shared" si="3"/>
        <v>1.0067382642650002E-3</v>
      </c>
      <c r="R234" s="83">
        <f>P234/'סכום נכסי הקרן'!$C$42</f>
        <v>7.7529867801432042E-5</v>
      </c>
    </row>
    <row r="235" spans="2:18">
      <c r="B235" s="75" t="s">
        <v>1631</v>
      </c>
      <c r="C235" s="85" t="s">
        <v>1364</v>
      </c>
      <c r="D235" s="99" t="s">
        <v>1526</v>
      </c>
      <c r="E235" s="99"/>
      <c r="F235" s="99" t="s">
        <v>479</v>
      </c>
      <c r="G235" s="92">
        <v>43530</v>
      </c>
      <c r="H235" s="99" t="s">
        <v>120</v>
      </c>
      <c r="I235" s="82">
        <v>3.4800000000004885</v>
      </c>
      <c r="J235" s="85" t="s">
        <v>323</v>
      </c>
      <c r="K235" s="85" t="s">
        <v>122</v>
      </c>
      <c r="L235" s="86">
        <v>6.5500000000000003E-2</v>
      </c>
      <c r="M235" s="86">
        <v>5.8799999999999998E-2</v>
      </c>
      <c r="N235" s="82">
        <v>231901.23684900001</v>
      </c>
      <c r="O235" s="84">
        <v>105.88</v>
      </c>
      <c r="P235" s="82">
        <v>245.53700733100001</v>
      </c>
      <c r="Q235" s="83">
        <f t="shared" si="3"/>
        <v>1.2301043943662075E-2</v>
      </c>
      <c r="R235" s="83">
        <f>P235/'סכום נכסי הקרן'!$C$42</f>
        <v>9.473150516117547E-4</v>
      </c>
    </row>
    <row r="236" spans="2:18">
      <c r="B236" s="75" t="s">
        <v>1632</v>
      </c>
      <c r="C236" s="85" t="s">
        <v>1364</v>
      </c>
      <c r="D236" s="99" t="s">
        <v>1527</v>
      </c>
      <c r="E236" s="99"/>
      <c r="F236" s="99" t="s">
        <v>500</v>
      </c>
      <c r="G236" s="92">
        <v>44294</v>
      </c>
      <c r="H236" s="99" t="s">
        <v>120</v>
      </c>
      <c r="I236" s="82">
        <v>7.7500000000452802</v>
      </c>
      <c r="J236" s="85" t="s">
        <v>525</v>
      </c>
      <c r="K236" s="85" t="s">
        <v>122</v>
      </c>
      <c r="L236" s="86">
        <v>0.03</v>
      </c>
      <c r="M236" s="86">
        <v>4.8800000000362234E-2</v>
      </c>
      <c r="N236" s="82">
        <v>46964.287050999999</v>
      </c>
      <c r="O236" s="84">
        <v>94.05</v>
      </c>
      <c r="P236" s="82">
        <v>44.169910779999995</v>
      </c>
      <c r="Q236" s="83">
        <f t="shared" si="3"/>
        <v>2.2128477470606317E-3</v>
      </c>
      <c r="R236" s="83">
        <f>P236/'סכום נכסי הקרן'!$C$42</f>
        <v>1.7041350208294844E-4</v>
      </c>
    </row>
    <row r="237" spans="2:18">
      <c r="B237" s="75" t="s">
        <v>1633</v>
      </c>
      <c r="C237" s="85" t="s">
        <v>1364</v>
      </c>
      <c r="D237" s="99" t="s">
        <v>1528</v>
      </c>
      <c r="E237" s="99"/>
      <c r="F237" s="99" t="s">
        <v>500</v>
      </c>
      <c r="G237" s="92">
        <v>42326</v>
      </c>
      <c r="H237" s="99" t="s">
        <v>120</v>
      </c>
      <c r="I237" s="82">
        <v>6.6199999997598935</v>
      </c>
      <c r="J237" s="85" t="s">
        <v>525</v>
      </c>
      <c r="K237" s="85" t="s">
        <v>122</v>
      </c>
      <c r="L237" s="86">
        <v>6.5500000000000003E-2</v>
      </c>
      <c r="M237" s="86">
        <v>7.4299999997023664E-2</v>
      </c>
      <c r="N237" s="82">
        <v>8246.338291</v>
      </c>
      <c r="O237" s="84">
        <v>96.97</v>
      </c>
      <c r="P237" s="82">
        <v>7.9964416659999999</v>
      </c>
      <c r="Q237" s="83">
        <f t="shared" si="3"/>
        <v>4.0060999926497622E-4</v>
      </c>
      <c r="R237" s="83">
        <f>P237/'סכום נכסי הקרן'!$C$42</f>
        <v>3.0851355695336696E-5</v>
      </c>
    </row>
    <row r="238" spans="2:18">
      <c r="B238" s="75" t="s">
        <v>1633</v>
      </c>
      <c r="C238" s="85" t="s">
        <v>1364</v>
      </c>
      <c r="D238" s="99" t="s">
        <v>1529</v>
      </c>
      <c r="E238" s="99"/>
      <c r="F238" s="99" t="s">
        <v>500</v>
      </c>
      <c r="G238" s="92">
        <v>42606</v>
      </c>
      <c r="H238" s="99" t="s">
        <v>120</v>
      </c>
      <c r="I238" s="82">
        <v>6.6100000000889585</v>
      </c>
      <c r="J238" s="85" t="s">
        <v>525</v>
      </c>
      <c r="K238" s="85" t="s">
        <v>122</v>
      </c>
      <c r="L238" s="86">
        <v>6.5500000000000003E-2</v>
      </c>
      <c r="M238" s="86">
        <v>7.4400000000880664E-2</v>
      </c>
      <c r="N238" s="82">
        <v>34686.389358</v>
      </c>
      <c r="O238" s="84">
        <v>96.9</v>
      </c>
      <c r="P238" s="82">
        <v>33.610973541</v>
      </c>
      <c r="Q238" s="83">
        <f t="shared" si="3"/>
        <v>1.6838604779431333E-3</v>
      </c>
      <c r="R238" s="83">
        <f>P238/'סכום נכסי הקרן'!$C$42</f>
        <v>1.296756911751029E-4</v>
      </c>
    </row>
    <row r="239" spans="2:18">
      <c r="B239" s="75" t="s">
        <v>1633</v>
      </c>
      <c r="C239" s="85" t="s">
        <v>1364</v>
      </c>
      <c r="D239" s="99" t="s">
        <v>1530</v>
      </c>
      <c r="E239" s="99"/>
      <c r="F239" s="99" t="s">
        <v>500</v>
      </c>
      <c r="G239" s="92">
        <v>42648</v>
      </c>
      <c r="H239" s="99" t="s">
        <v>120</v>
      </c>
      <c r="I239" s="82">
        <v>6.6199999998891199</v>
      </c>
      <c r="J239" s="85" t="s">
        <v>525</v>
      </c>
      <c r="K239" s="85" t="s">
        <v>122</v>
      </c>
      <c r="L239" s="86">
        <v>6.5500000000000003E-2</v>
      </c>
      <c r="M239" s="86">
        <v>7.4399999998690181E-2</v>
      </c>
      <c r="N239" s="82">
        <v>31818.023338999999</v>
      </c>
      <c r="O239" s="84">
        <v>96.94</v>
      </c>
      <c r="P239" s="82">
        <v>30.844265791000002</v>
      </c>
      <c r="Q239" s="83">
        <f t="shared" si="3"/>
        <v>1.5452524775363304E-3</v>
      </c>
      <c r="R239" s="83">
        <f>P239/'סכום נכסי הקרן'!$C$42</f>
        <v>1.1900135770710277E-4</v>
      </c>
    </row>
    <row r="240" spans="2:18">
      <c r="B240" s="75" t="s">
        <v>1633</v>
      </c>
      <c r="C240" s="85" t="s">
        <v>1364</v>
      </c>
      <c r="D240" s="99" t="s">
        <v>1531</v>
      </c>
      <c r="E240" s="99"/>
      <c r="F240" s="99" t="s">
        <v>500</v>
      </c>
      <c r="G240" s="92">
        <v>42718</v>
      </c>
      <c r="H240" s="99" t="s">
        <v>120</v>
      </c>
      <c r="I240" s="82">
        <v>6.6200000000324861</v>
      </c>
      <c r="J240" s="85" t="s">
        <v>525</v>
      </c>
      <c r="K240" s="85" t="s">
        <v>122</v>
      </c>
      <c r="L240" s="86">
        <v>6.5500000000000003E-2</v>
      </c>
      <c r="M240" s="86">
        <v>7.4400000000185637E-2</v>
      </c>
      <c r="N240" s="82">
        <v>22230.452744999999</v>
      </c>
      <c r="O240" s="84">
        <v>96.93</v>
      </c>
      <c r="P240" s="82">
        <v>21.547889465000001</v>
      </c>
      <c r="Q240" s="83">
        <f t="shared" si="3"/>
        <v>1.0795176583903612E-3</v>
      </c>
      <c r="R240" s="83">
        <f>P240/'סכום נכסי הקרן'!$C$42</f>
        <v>8.3134677914939646E-5</v>
      </c>
    </row>
    <row r="241" spans="2:18">
      <c r="B241" s="75" t="s">
        <v>1633</v>
      </c>
      <c r="C241" s="85" t="s">
        <v>1364</v>
      </c>
      <c r="D241" s="99" t="s">
        <v>1532</v>
      </c>
      <c r="E241" s="99"/>
      <c r="F241" s="99" t="s">
        <v>500</v>
      </c>
      <c r="G241" s="92">
        <v>42900</v>
      </c>
      <c r="H241" s="99" t="s">
        <v>120</v>
      </c>
      <c r="I241" s="82">
        <v>6.5999999998978529</v>
      </c>
      <c r="J241" s="85" t="s">
        <v>525</v>
      </c>
      <c r="K241" s="85" t="s">
        <v>122</v>
      </c>
      <c r="L241" s="86">
        <v>6.5500000000000003E-2</v>
      </c>
      <c r="M241" s="86">
        <v>7.4799999998868522E-2</v>
      </c>
      <c r="N241" s="82">
        <v>26332.815791000001</v>
      </c>
      <c r="O241" s="84">
        <v>96.66</v>
      </c>
      <c r="P241" s="82">
        <v>25.453195705999999</v>
      </c>
      <c r="Q241" s="83">
        <f t="shared" si="3"/>
        <v>1.2751677732393972E-3</v>
      </c>
      <c r="R241" s="83">
        <f>P241/'סכום נכסי הקרן'!$C$42</f>
        <v>9.8201878674071563E-5</v>
      </c>
    </row>
    <row r="242" spans="2:18">
      <c r="B242" s="75" t="s">
        <v>1633</v>
      </c>
      <c r="C242" s="85" t="s">
        <v>1364</v>
      </c>
      <c r="D242" s="99" t="s">
        <v>1533</v>
      </c>
      <c r="E242" s="99"/>
      <c r="F242" s="99" t="s">
        <v>500</v>
      </c>
      <c r="G242" s="92">
        <v>43075</v>
      </c>
      <c r="H242" s="99" t="s">
        <v>120</v>
      </c>
      <c r="I242" s="82">
        <v>6.6000000001014199</v>
      </c>
      <c r="J242" s="85" t="s">
        <v>525</v>
      </c>
      <c r="K242" s="85" t="s">
        <v>122</v>
      </c>
      <c r="L242" s="86">
        <v>6.5500000000000003E-2</v>
      </c>
      <c r="M242" s="86">
        <v>7.5000000001267747E-2</v>
      </c>
      <c r="N242" s="82">
        <v>16339.661372</v>
      </c>
      <c r="O242" s="84">
        <v>96.55</v>
      </c>
      <c r="P242" s="82">
        <v>15.775878844000001</v>
      </c>
      <c r="Q242" s="83">
        <f t="shared" si="3"/>
        <v>7.9034839195676746E-4</v>
      </c>
      <c r="R242" s="83">
        <f>P242/'סכום נכסי הקרן'!$C$42</f>
        <v>6.0865478665617912E-5</v>
      </c>
    </row>
    <row r="243" spans="2:18">
      <c r="B243" s="75" t="s">
        <v>1633</v>
      </c>
      <c r="C243" s="85" t="s">
        <v>1364</v>
      </c>
      <c r="D243" s="99" t="s">
        <v>1534</v>
      </c>
      <c r="E243" s="99"/>
      <c r="F243" s="99" t="s">
        <v>500</v>
      </c>
      <c r="G243" s="92">
        <v>43292</v>
      </c>
      <c r="H243" s="99" t="s">
        <v>120</v>
      </c>
      <c r="I243" s="82">
        <v>6.5999999999581389</v>
      </c>
      <c r="J243" s="85" t="s">
        <v>525</v>
      </c>
      <c r="K243" s="85" t="s">
        <v>122</v>
      </c>
      <c r="L243" s="86">
        <v>6.5500000000000003E-2</v>
      </c>
      <c r="M243" s="86">
        <v>7.5099999999516276E-2</v>
      </c>
      <c r="N243" s="82">
        <v>44554.54213400001</v>
      </c>
      <c r="O243" s="84">
        <v>96.51</v>
      </c>
      <c r="P243" s="82">
        <v>42.999412307999997</v>
      </c>
      <c r="Q243" s="83">
        <f t="shared" si="3"/>
        <v>2.1542074903572852E-3</v>
      </c>
      <c r="R243" s="83">
        <f>P243/'סכום נכסי הקרן'!$C$42</f>
        <v>1.6589756034175347E-4</v>
      </c>
    </row>
    <row r="244" spans="2:18">
      <c r="B244" s="75" t="s">
        <v>1605</v>
      </c>
      <c r="C244" s="85" t="s">
        <v>1364</v>
      </c>
      <c r="D244" s="99" t="s">
        <v>1442</v>
      </c>
      <c r="E244" s="99"/>
      <c r="F244" s="99" t="s">
        <v>500</v>
      </c>
      <c r="G244" s="92">
        <v>44858</v>
      </c>
      <c r="H244" s="99" t="s">
        <v>120</v>
      </c>
      <c r="I244" s="82">
        <v>6.0500000004305514</v>
      </c>
      <c r="J244" s="85" t="s">
        <v>525</v>
      </c>
      <c r="K244" s="85" t="s">
        <v>122</v>
      </c>
      <c r="L244" s="86">
        <v>3.49E-2</v>
      </c>
      <c r="M244" s="86">
        <v>4.0600000003841848E-2</v>
      </c>
      <c r="N244" s="82">
        <v>4613.9735049999999</v>
      </c>
      <c r="O244" s="84">
        <v>98.16</v>
      </c>
      <c r="P244" s="82">
        <v>4.5290763209999998</v>
      </c>
      <c r="Q244" s="83">
        <f>IFERROR(P244/$P$10,0)</f>
        <v>2.2690008098745143E-4</v>
      </c>
      <c r="R244" s="83">
        <f>P244/'סכום נכסי הקרן'!$C$42</f>
        <v>1.7473790266564038E-5</v>
      </c>
    </row>
    <row r="245" spans="2:18">
      <c r="B245" s="75" t="s">
        <v>1605</v>
      </c>
      <c r="C245" s="85" t="s">
        <v>1364</v>
      </c>
      <c r="D245" s="99" t="s">
        <v>1428</v>
      </c>
      <c r="E245" s="99"/>
      <c r="F245" s="99" t="s">
        <v>500</v>
      </c>
      <c r="G245" s="92">
        <v>44858</v>
      </c>
      <c r="H245" s="99" t="s">
        <v>120</v>
      </c>
      <c r="I245" s="82">
        <v>5.8900000001296418</v>
      </c>
      <c r="J245" s="85" t="s">
        <v>525</v>
      </c>
      <c r="K245" s="85" t="s">
        <v>122</v>
      </c>
      <c r="L245" s="86">
        <v>3.49E-2</v>
      </c>
      <c r="M245" s="86">
        <v>4.0700000001263593E-2</v>
      </c>
      <c r="N245" s="82">
        <v>6206.0154819999998</v>
      </c>
      <c r="O245" s="84">
        <v>98.19</v>
      </c>
      <c r="P245" s="82">
        <v>6.0936865890000007</v>
      </c>
      <c r="Q245" s="83">
        <f>IFERROR(P245/$P$10,0)</f>
        <v>3.0528476063546711E-4</v>
      </c>
      <c r="R245" s="83">
        <f>P245/'סכום נכסי הקרן'!$C$42</f>
        <v>2.3510268730214236E-5</v>
      </c>
    </row>
    <row r="246" spans="2:18">
      <c r="B246" s="75" t="s">
        <v>1605</v>
      </c>
      <c r="C246" s="85" t="s">
        <v>1364</v>
      </c>
      <c r="D246" s="99" t="s">
        <v>1429</v>
      </c>
      <c r="E246" s="99"/>
      <c r="F246" s="99" t="s">
        <v>500</v>
      </c>
      <c r="G246" s="92">
        <v>44858</v>
      </c>
      <c r="H246" s="99" t="s">
        <v>120</v>
      </c>
      <c r="I246" s="82">
        <v>5.9499999996814061</v>
      </c>
      <c r="J246" s="85" t="s">
        <v>525</v>
      </c>
      <c r="K246" s="85" t="s">
        <v>122</v>
      </c>
      <c r="L246" s="86">
        <v>3.49E-2</v>
      </c>
      <c r="M246" s="86">
        <v>4.059999999665477E-2</v>
      </c>
      <c r="N246" s="82">
        <v>5115.1719050000002</v>
      </c>
      <c r="O246" s="84">
        <v>98.18</v>
      </c>
      <c r="P246" s="82">
        <v>5.0220757279999999</v>
      </c>
      <c r="Q246" s="83">
        <f>IFERROR(P246/$P$10,0)</f>
        <v>2.5159862820697967E-4</v>
      </c>
      <c r="R246" s="83">
        <f>P246/'סכום נכסי הקרן'!$C$42</f>
        <v>1.937584879437361E-5</v>
      </c>
    </row>
    <row r="247" spans="2:18">
      <c r="B247" s="75" t="s">
        <v>1605</v>
      </c>
      <c r="C247" s="85" t="s">
        <v>1364</v>
      </c>
      <c r="D247" s="99" t="s">
        <v>1430</v>
      </c>
      <c r="E247" s="99"/>
      <c r="F247" s="99" t="s">
        <v>500</v>
      </c>
      <c r="G247" s="92">
        <v>44858</v>
      </c>
      <c r="H247" s="99" t="s">
        <v>120</v>
      </c>
      <c r="I247" s="82">
        <v>5.8000000000316101</v>
      </c>
      <c r="J247" s="85" t="s">
        <v>525</v>
      </c>
      <c r="K247" s="85" t="s">
        <v>122</v>
      </c>
      <c r="L247" s="86">
        <v>3.49E-2</v>
      </c>
      <c r="M247" s="86">
        <v>4.0699999999968393E-2</v>
      </c>
      <c r="N247" s="82">
        <v>6441.873552</v>
      </c>
      <c r="O247" s="84">
        <v>98.22</v>
      </c>
      <c r="P247" s="82">
        <v>6.327208186</v>
      </c>
      <c r="Q247" s="83">
        <f>IFERROR(P247/$P$10,0)</f>
        <v>3.1698385014427882E-4</v>
      </c>
      <c r="R247" s="83">
        <f>P247/'סכום נכסי הקרן'!$C$42</f>
        <v>2.4411226700335198E-5</v>
      </c>
    </row>
    <row r="248" spans="2:18">
      <c r="B248" s="75" t="s">
        <v>1605</v>
      </c>
      <c r="C248" s="85" t="s">
        <v>1364</v>
      </c>
      <c r="D248" s="99" t="s">
        <v>1431</v>
      </c>
      <c r="E248" s="99"/>
      <c r="F248" s="99" t="s">
        <v>500</v>
      </c>
      <c r="G248" s="92">
        <v>44858</v>
      </c>
      <c r="H248" s="99" t="s">
        <v>120</v>
      </c>
      <c r="I248" s="82">
        <v>5.8399999997918686</v>
      </c>
      <c r="J248" s="85" t="s">
        <v>525</v>
      </c>
      <c r="K248" s="85" t="s">
        <v>122</v>
      </c>
      <c r="L248" s="86">
        <v>3.49E-2</v>
      </c>
      <c r="M248" s="86">
        <v>4.0699999998959339E-2</v>
      </c>
      <c r="N248" s="82">
        <v>7827.5397169999997</v>
      </c>
      <c r="O248" s="84">
        <v>98.21</v>
      </c>
      <c r="P248" s="82">
        <v>7.6874267400000003</v>
      </c>
      <c r="Q248" s="83">
        <f>IFERROR(P248/$P$10,0)</f>
        <v>3.8512880469763669E-4</v>
      </c>
      <c r="R248" s="83">
        <f>P248/'סכום נכסי הקרן'!$C$42</f>
        <v>2.965913423041566E-5</v>
      </c>
    </row>
    <row r="249" spans="2:18">
      <c r="B249" s="75" t="s">
        <v>1634</v>
      </c>
      <c r="C249" s="85" t="s">
        <v>1363</v>
      </c>
      <c r="D249" s="99" t="s">
        <v>1535</v>
      </c>
      <c r="E249" s="99"/>
      <c r="F249" s="99" t="s">
        <v>500</v>
      </c>
      <c r="G249" s="92">
        <v>42372</v>
      </c>
      <c r="H249" s="99" t="s">
        <v>120</v>
      </c>
      <c r="I249" s="82">
        <v>9.9599999999942472</v>
      </c>
      <c r="J249" s="85" t="s">
        <v>118</v>
      </c>
      <c r="K249" s="85" t="s">
        <v>122</v>
      </c>
      <c r="L249" s="86">
        <v>6.7000000000000004E-2</v>
      </c>
      <c r="M249" s="86">
        <v>2.8999999999966813E-2</v>
      </c>
      <c r="N249" s="82">
        <v>58109.036382999999</v>
      </c>
      <c r="O249" s="84">
        <v>155.55000000000001</v>
      </c>
      <c r="P249" s="82">
        <v>90.388608937000001</v>
      </c>
      <c r="Q249" s="83">
        <f t="shared" si="3"/>
        <v>4.5283367367984738E-3</v>
      </c>
      <c r="R249" s="83">
        <f>P249/'סכום נכסי הקרן'!$C$42</f>
        <v>3.4873150353599748E-4</v>
      </c>
    </row>
    <row r="250" spans="2:18">
      <c r="B250" s="75" t="s">
        <v>1666</v>
      </c>
      <c r="C250" s="85" t="s">
        <v>1364</v>
      </c>
      <c r="D250" s="99" t="s">
        <v>1536</v>
      </c>
      <c r="E250" s="122"/>
      <c r="F250" s="99" t="s">
        <v>514</v>
      </c>
      <c r="G250" s="92">
        <v>44871</v>
      </c>
      <c r="H250" s="99"/>
      <c r="I250" s="82">
        <v>5.6900000000349742</v>
      </c>
      <c r="J250" s="85" t="s">
        <v>312</v>
      </c>
      <c r="K250" s="85" t="s">
        <v>122</v>
      </c>
      <c r="L250" s="86">
        <v>0.05</v>
      </c>
      <c r="M250" s="86">
        <v>5.360000000028306E-2</v>
      </c>
      <c r="N250" s="82">
        <v>73873.451102000006</v>
      </c>
      <c r="O250" s="84">
        <v>99.47</v>
      </c>
      <c r="P250" s="82">
        <v>73.481921747000001</v>
      </c>
      <c r="Q250" s="83">
        <f t="shared" ref="Q250:Q310" si="4">IFERROR(P250/$P$10,0)</f>
        <v>3.6813365052383428E-3</v>
      </c>
      <c r="R250" s="83">
        <f>P250/'סכום נכסי הקרן'!$C$42</f>
        <v>2.8350321301444658E-4</v>
      </c>
    </row>
    <row r="251" spans="2:18">
      <c r="B251" s="75" t="s">
        <v>1635</v>
      </c>
      <c r="C251" s="85" t="s">
        <v>1364</v>
      </c>
      <c r="D251" s="99" t="s">
        <v>1537</v>
      </c>
      <c r="E251" s="99"/>
      <c r="F251" s="99" t="s">
        <v>514</v>
      </c>
      <c r="G251" s="92">
        <v>41534</v>
      </c>
      <c r="H251" s="99"/>
      <c r="I251" s="82">
        <v>5.8400000000074259</v>
      </c>
      <c r="J251" s="85" t="s">
        <v>461</v>
      </c>
      <c r="K251" s="85" t="s">
        <v>122</v>
      </c>
      <c r="L251" s="86">
        <v>3.9842000000000002E-2</v>
      </c>
      <c r="M251" s="86">
        <v>2.8900000000047311E-2</v>
      </c>
      <c r="N251" s="82">
        <v>288498.930933</v>
      </c>
      <c r="O251" s="84">
        <v>115.76</v>
      </c>
      <c r="P251" s="82">
        <v>333.96635727799998</v>
      </c>
      <c r="Q251" s="83">
        <f t="shared" si="4"/>
        <v>1.6731224678662761E-2</v>
      </c>
      <c r="R251" s="83">
        <f>P251/'סכום נכסי הקרן'!$C$42</f>
        <v>1.2884874684283697E-3</v>
      </c>
    </row>
    <row r="252" spans="2:18">
      <c r="B252" s="72"/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82"/>
      <c r="O252" s="84"/>
      <c r="P252" s="99"/>
      <c r="Q252" s="83"/>
      <c r="R252" s="99"/>
    </row>
    <row r="253" spans="2:18">
      <c r="B253" s="70" t="s">
        <v>38</v>
      </c>
      <c r="C253" s="71"/>
      <c r="D253" s="71"/>
      <c r="E253" s="71"/>
      <c r="F253" s="71"/>
      <c r="G253" s="71"/>
      <c r="H253" s="71"/>
      <c r="I253" s="79">
        <v>2.9392151807250841</v>
      </c>
      <c r="J253" s="71"/>
      <c r="K253" s="71"/>
      <c r="L253" s="71"/>
      <c r="M253" s="90">
        <v>6.9428284180285085E-2</v>
      </c>
      <c r="N253" s="79"/>
      <c r="O253" s="81"/>
      <c r="P253" s="79">
        <v>8411.2481909769995</v>
      </c>
      <c r="Q253" s="80">
        <f t="shared" si="4"/>
        <v>0.42139119777889822</v>
      </c>
      <c r="R253" s="80">
        <f>P253/'סכום נכסי הקרן'!$C$42</f>
        <v>3.2451735486916357E-2</v>
      </c>
    </row>
    <row r="254" spans="2:18">
      <c r="B254" s="88" t="s">
        <v>36</v>
      </c>
      <c r="C254" s="71"/>
      <c r="D254" s="71"/>
      <c r="E254" s="71"/>
      <c r="F254" s="71"/>
      <c r="G254" s="71"/>
      <c r="H254" s="71"/>
      <c r="I254" s="79">
        <v>2.9392151807250841</v>
      </c>
      <c r="J254" s="71"/>
      <c r="K254" s="71"/>
      <c r="L254" s="71"/>
      <c r="M254" s="90">
        <v>6.9428284180285071E-2</v>
      </c>
      <c r="N254" s="79"/>
      <c r="O254" s="81"/>
      <c r="P254" s="79">
        <v>8411.2481909769995</v>
      </c>
      <c r="Q254" s="80">
        <f t="shared" si="4"/>
        <v>0.42139119777889822</v>
      </c>
      <c r="R254" s="80">
        <f>P254/'סכום נכסי הקרן'!$C$42</f>
        <v>3.2451735486916357E-2</v>
      </c>
    </row>
    <row r="255" spans="2:18">
      <c r="B255" s="75" t="s">
        <v>1636</v>
      </c>
      <c r="C255" s="85" t="s">
        <v>1363</v>
      </c>
      <c r="D255" s="99">
        <v>6211</v>
      </c>
      <c r="E255" s="99"/>
      <c r="F255" s="99" t="s">
        <v>406</v>
      </c>
      <c r="G255" s="92">
        <v>43186</v>
      </c>
      <c r="H255" s="99" t="s">
        <v>292</v>
      </c>
      <c r="I255" s="82">
        <v>3.7799999999982261</v>
      </c>
      <c r="J255" s="85" t="s">
        <v>525</v>
      </c>
      <c r="K255" s="85" t="s">
        <v>121</v>
      </c>
      <c r="L255" s="86">
        <v>4.8000000000000001E-2</v>
      </c>
      <c r="M255" s="86">
        <v>5.8799999999948629E-2</v>
      </c>
      <c r="N255" s="82">
        <v>95089.549228000003</v>
      </c>
      <c r="O255" s="84">
        <v>97.72</v>
      </c>
      <c r="P255" s="82">
        <v>326.99079821099997</v>
      </c>
      <c r="Q255" s="83">
        <f t="shared" si="4"/>
        <v>1.6381759400302075E-2</v>
      </c>
      <c r="R255" s="83">
        <f>P255/'סכום נכסי הקרן'!$C$42</f>
        <v>1.2615748161589387E-3</v>
      </c>
    </row>
    <row r="256" spans="2:18">
      <c r="B256" s="75" t="s">
        <v>1636</v>
      </c>
      <c r="C256" s="85" t="s">
        <v>1363</v>
      </c>
      <c r="D256" s="99">
        <v>6831</v>
      </c>
      <c r="E256" s="99"/>
      <c r="F256" s="99" t="s">
        <v>406</v>
      </c>
      <c r="G256" s="92">
        <v>43552</v>
      </c>
      <c r="H256" s="99" t="s">
        <v>292</v>
      </c>
      <c r="I256" s="82">
        <v>3.7700000000061484</v>
      </c>
      <c r="J256" s="85" t="s">
        <v>525</v>
      </c>
      <c r="K256" s="85" t="s">
        <v>121</v>
      </c>
      <c r="L256" s="86">
        <v>4.5999999999999999E-2</v>
      </c>
      <c r="M256" s="86">
        <v>6.2900000000154346E-2</v>
      </c>
      <c r="N256" s="82">
        <v>47423.74581800001</v>
      </c>
      <c r="O256" s="84">
        <v>95.51</v>
      </c>
      <c r="P256" s="82">
        <v>159.39105582599998</v>
      </c>
      <c r="Q256" s="83">
        <f t="shared" si="4"/>
        <v>7.9852581215963114E-3</v>
      </c>
      <c r="R256" s="83">
        <f>P256/'סכום נכסי הקרן'!$C$42</f>
        <v>6.149522954505593E-4</v>
      </c>
    </row>
    <row r="257" spans="2:18">
      <c r="B257" s="75" t="s">
        <v>1636</v>
      </c>
      <c r="C257" s="85" t="s">
        <v>1363</v>
      </c>
      <c r="D257" s="99">
        <v>7598</v>
      </c>
      <c r="E257" s="99"/>
      <c r="F257" s="99" t="s">
        <v>406</v>
      </c>
      <c r="G257" s="92">
        <v>43942</v>
      </c>
      <c r="H257" s="99" t="s">
        <v>292</v>
      </c>
      <c r="I257" s="82">
        <v>3.6699999999937445</v>
      </c>
      <c r="J257" s="85" t="s">
        <v>525</v>
      </c>
      <c r="K257" s="85" t="s">
        <v>121</v>
      </c>
      <c r="L257" s="86">
        <v>5.4400000000000004E-2</v>
      </c>
      <c r="M257" s="86">
        <v>7.6499999999812329E-2</v>
      </c>
      <c r="N257" s="82">
        <v>48190.661768999991</v>
      </c>
      <c r="O257" s="84">
        <v>94.26</v>
      </c>
      <c r="P257" s="82">
        <v>159.84888459999999</v>
      </c>
      <c r="Q257" s="83">
        <f t="shared" si="4"/>
        <v>8.0081946716865186E-3</v>
      </c>
      <c r="R257" s="83">
        <f>P257/'סכום נכסי הקרן'!$C$42</f>
        <v>6.1671866090962221E-4</v>
      </c>
    </row>
    <row r="258" spans="2:18">
      <c r="B258" s="75" t="s">
        <v>1637</v>
      </c>
      <c r="C258" s="85" t="s">
        <v>1364</v>
      </c>
      <c r="D258" s="99">
        <v>7088</v>
      </c>
      <c r="E258" s="99"/>
      <c r="F258" s="99" t="s">
        <v>656</v>
      </c>
      <c r="G258" s="92">
        <v>43684</v>
      </c>
      <c r="H258" s="99" t="s">
        <v>653</v>
      </c>
      <c r="I258" s="82">
        <v>7.2099999999999991</v>
      </c>
      <c r="J258" s="85" t="s">
        <v>766</v>
      </c>
      <c r="K258" s="85" t="s">
        <v>121</v>
      </c>
      <c r="L258" s="86">
        <v>4.36E-2</v>
      </c>
      <c r="M258" s="86">
        <v>4.3400000000000001E-2</v>
      </c>
      <c r="N258" s="82">
        <v>61553.26</v>
      </c>
      <c r="O258" s="84">
        <v>102.63</v>
      </c>
      <c r="P258" s="82">
        <v>222.30266</v>
      </c>
      <c r="Q258" s="83">
        <f t="shared" si="4"/>
        <v>1.1137037219675038E-2</v>
      </c>
      <c r="R258" s="83">
        <f>P258/'סכום נכסי הקרן'!$C$42</f>
        <v>8.5767379068622568E-4</v>
      </c>
    </row>
    <row r="259" spans="2:18">
      <c r="B259" s="75" t="s">
        <v>1638</v>
      </c>
      <c r="C259" s="85" t="s">
        <v>1364</v>
      </c>
      <c r="D259" s="99">
        <v>7310</v>
      </c>
      <c r="E259" s="99"/>
      <c r="F259" s="99" t="s">
        <v>787</v>
      </c>
      <c r="G259" s="92">
        <v>43811</v>
      </c>
      <c r="H259" s="99" t="s">
        <v>679</v>
      </c>
      <c r="I259" s="82">
        <v>7.51</v>
      </c>
      <c r="J259" s="85" t="s">
        <v>766</v>
      </c>
      <c r="K259" s="85" t="s">
        <v>121</v>
      </c>
      <c r="L259" s="86">
        <v>4.4800000000000006E-2</v>
      </c>
      <c r="M259" s="86">
        <v>6.3200000000000006E-2</v>
      </c>
      <c r="N259" s="82">
        <v>17758.259999999998</v>
      </c>
      <c r="O259" s="84">
        <v>87.99</v>
      </c>
      <c r="P259" s="82">
        <v>54.986139999999999</v>
      </c>
      <c r="Q259" s="83">
        <f t="shared" si="4"/>
        <v>2.754724967061853E-3</v>
      </c>
      <c r="R259" s="83">
        <f>P259/'סכום נכסי הקרן'!$C$42</f>
        <v>2.1214398032395789E-4</v>
      </c>
    </row>
    <row r="260" spans="2:18">
      <c r="B260" s="75" t="s">
        <v>1639</v>
      </c>
      <c r="C260" s="85" t="s">
        <v>1364</v>
      </c>
      <c r="D260" s="99" t="s">
        <v>1538</v>
      </c>
      <c r="E260" s="99"/>
      <c r="F260" s="99" t="s">
        <v>661</v>
      </c>
      <c r="G260" s="92">
        <v>43185</v>
      </c>
      <c r="H260" s="99" t="s">
        <v>286</v>
      </c>
      <c r="I260" s="82">
        <v>4.2500000000243769</v>
      </c>
      <c r="J260" s="85" t="s">
        <v>766</v>
      </c>
      <c r="K260" s="85" t="s">
        <v>129</v>
      </c>
      <c r="L260" s="86">
        <v>4.2199999999999994E-2</v>
      </c>
      <c r="M260" s="86">
        <v>7.2700000000622114E-2</v>
      </c>
      <c r="N260" s="82">
        <v>22346.429886000002</v>
      </c>
      <c r="O260" s="84">
        <v>88.37</v>
      </c>
      <c r="P260" s="82">
        <v>51.276464503</v>
      </c>
      <c r="Q260" s="83">
        <f t="shared" si="4"/>
        <v>2.5688756655599929E-3</v>
      </c>
      <c r="R260" s="83">
        <f>P260/'סכום נכסי הקרן'!$C$42</f>
        <v>1.978315494887722E-4</v>
      </c>
    </row>
    <row r="261" spans="2:18">
      <c r="B261" s="75" t="s">
        <v>1640</v>
      </c>
      <c r="C261" s="85" t="s">
        <v>1364</v>
      </c>
      <c r="D261" s="99">
        <v>6812</v>
      </c>
      <c r="E261" s="99"/>
      <c r="F261" s="99" t="s">
        <v>514</v>
      </c>
      <c r="G261" s="92">
        <v>43536</v>
      </c>
      <c r="H261" s="99"/>
      <c r="I261" s="82">
        <v>2.999999999984889</v>
      </c>
      <c r="J261" s="85" t="s">
        <v>766</v>
      </c>
      <c r="K261" s="85" t="s">
        <v>121</v>
      </c>
      <c r="L261" s="86">
        <v>6.7621000000000001E-2</v>
      </c>
      <c r="M261" s="86">
        <v>7.4799999999637323E-2</v>
      </c>
      <c r="N261" s="82">
        <v>18949.445979</v>
      </c>
      <c r="O261" s="84">
        <v>99.24</v>
      </c>
      <c r="P261" s="82">
        <v>66.176306830000001</v>
      </c>
      <c r="Q261" s="83">
        <f t="shared" si="4"/>
        <v>3.3153359128781697E-3</v>
      </c>
      <c r="R261" s="83">
        <f>P261/'סכום נכסי הקרן'!$C$42</f>
        <v>2.5531716054365191E-4</v>
      </c>
    </row>
    <row r="262" spans="2:18">
      <c r="B262" s="75" t="s">
        <v>1640</v>
      </c>
      <c r="C262" s="85" t="s">
        <v>1364</v>
      </c>
      <c r="D262" s="99">
        <v>6872</v>
      </c>
      <c r="E262" s="99"/>
      <c r="F262" s="99" t="s">
        <v>514</v>
      </c>
      <c r="G262" s="92">
        <v>43570</v>
      </c>
      <c r="H262" s="99"/>
      <c r="I262" s="82">
        <v>2.9899999999827869</v>
      </c>
      <c r="J262" s="85" t="s">
        <v>766</v>
      </c>
      <c r="K262" s="85" t="s">
        <v>121</v>
      </c>
      <c r="L262" s="86">
        <v>6.7452999999999999E-2</v>
      </c>
      <c r="M262" s="86">
        <v>7.5299999999393796E-2</v>
      </c>
      <c r="N262" s="82">
        <v>15289.731882</v>
      </c>
      <c r="O262" s="84">
        <v>99.34</v>
      </c>
      <c r="P262" s="82">
        <v>53.449458308000011</v>
      </c>
      <c r="Q262" s="83">
        <f t="shared" si="4"/>
        <v>2.6777394681092221E-3</v>
      </c>
      <c r="R262" s="83">
        <f>P262/'סכום נכסי הקרן'!$C$42</f>
        <v>2.0621525409164133E-4</v>
      </c>
    </row>
    <row r="263" spans="2:18">
      <c r="B263" s="75" t="s">
        <v>1640</v>
      </c>
      <c r="C263" s="85" t="s">
        <v>1364</v>
      </c>
      <c r="D263" s="99">
        <v>7258</v>
      </c>
      <c r="E263" s="99"/>
      <c r="F263" s="99" t="s">
        <v>514</v>
      </c>
      <c r="G263" s="92">
        <v>43774</v>
      </c>
      <c r="H263" s="99"/>
      <c r="I263" s="82">
        <v>3.0000000000000004</v>
      </c>
      <c r="J263" s="85" t="s">
        <v>766</v>
      </c>
      <c r="K263" s="85" t="s">
        <v>121</v>
      </c>
      <c r="L263" s="86">
        <v>6.8148E-2</v>
      </c>
      <c r="M263" s="86">
        <v>7.3999999999713642E-2</v>
      </c>
      <c r="N263" s="82">
        <v>13963.490587</v>
      </c>
      <c r="O263" s="84">
        <v>99.49</v>
      </c>
      <c r="P263" s="82">
        <v>48.886921915999991</v>
      </c>
      <c r="Q263" s="83">
        <f t="shared" si="4"/>
        <v>2.449163086639805E-3</v>
      </c>
      <c r="R263" s="83">
        <f>P263/'סכום נכסי הקרן'!$C$42</f>
        <v>1.8861237033635691E-4</v>
      </c>
    </row>
    <row r="264" spans="2:18">
      <c r="B264" s="75" t="s">
        <v>1641</v>
      </c>
      <c r="C264" s="85" t="s">
        <v>1364</v>
      </c>
      <c r="D264" s="99">
        <v>6861</v>
      </c>
      <c r="E264" s="99"/>
      <c r="F264" s="99" t="s">
        <v>514</v>
      </c>
      <c r="G264" s="92">
        <v>43563</v>
      </c>
      <c r="H264" s="99"/>
      <c r="I264" s="82">
        <v>1.2100000000015756</v>
      </c>
      <c r="J264" s="85" t="s">
        <v>713</v>
      </c>
      <c r="K264" s="85" t="s">
        <v>121</v>
      </c>
      <c r="L264" s="86">
        <v>6.8239999999999995E-2</v>
      </c>
      <c r="M264" s="86">
        <v>7.8900000000029252E-2</v>
      </c>
      <c r="N264" s="82">
        <v>101023.50273199999</v>
      </c>
      <c r="O264" s="84">
        <v>99.97</v>
      </c>
      <c r="P264" s="82">
        <v>355.39506346400003</v>
      </c>
      <c r="Q264" s="83">
        <f t="shared" si="4"/>
        <v>1.7804771429578665E-2</v>
      </c>
      <c r="R264" s="83">
        <f>P264/'סכום נכסי הקרן'!$C$42</f>
        <v>1.3711623211001642E-3</v>
      </c>
    </row>
    <row r="265" spans="2:18">
      <c r="B265" s="75" t="s">
        <v>1642</v>
      </c>
      <c r="C265" s="85" t="s">
        <v>1364</v>
      </c>
      <c r="D265" s="99">
        <v>6932</v>
      </c>
      <c r="E265" s="99"/>
      <c r="F265" s="99" t="s">
        <v>514</v>
      </c>
      <c r="G265" s="92">
        <v>43098</v>
      </c>
      <c r="H265" s="99"/>
      <c r="I265" s="82">
        <v>2.1899999999883835</v>
      </c>
      <c r="J265" s="85" t="s">
        <v>766</v>
      </c>
      <c r="K265" s="85" t="s">
        <v>121</v>
      </c>
      <c r="L265" s="86">
        <v>6.8285999999999999E-2</v>
      </c>
      <c r="M265" s="86">
        <v>6.1299999999788558E-2</v>
      </c>
      <c r="N265" s="82">
        <v>33277.095093999997</v>
      </c>
      <c r="O265" s="84">
        <v>102.18</v>
      </c>
      <c r="P265" s="82">
        <v>119.65491928099999</v>
      </c>
      <c r="Q265" s="83">
        <f t="shared" si="4"/>
        <v>5.994535960791963E-3</v>
      </c>
      <c r="R265" s="83">
        <f>P265/'סכום נכסי הקרן'!$C$42</f>
        <v>4.6164489527021233E-4</v>
      </c>
    </row>
    <row r="266" spans="2:18">
      <c r="B266" s="75" t="s">
        <v>1642</v>
      </c>
      <c r="C266" s="85" t="s">
        <v>1364</v>
      </c>
      <c r="D266" s="99">
        <v>9335</v>
      </c>
      <c r="E266" s="99"/>
      <c r="F266" s="99" t="s">
        <v>514</v>
      </c>
      <c r="G266" s="92">
        <v>44064</v>
      </c>
      <c r="H266" s="99"/>
      <c r="I266" s="82">
        <v>2.9599999999964099</v>
      </c>
      <c r="J266" s="85" t="s">
        <v>766</v>
      </c>
      <c r="K266" s="85" t="s">
        <v>121</v>
      </c>
      <c r="L266" s="86">
        <v>7.8285999999999994E-2</v>
      </c>
      <c r="M266" s="86">
        <v>9.4899999999854809E-2</v>
      </c>
      <c r="N266" s="82">
        <v>91676.888980000003</v>
      </c>
      <c r="O266" s="84">
        <v>96.71</v>
      </c>
      <c r="P266" s="82">
        <v>311.99707799700002</v>
      </c>
      <c r="Q266" s="83">
        <f t="shared" si="4"/>
        <v>1.5630596008533792E-2</v>
      </c>
      <c r="R266" s="83">
        <f>P266/'סכום נכסי הקרן'!$C$42</f>
        <v>1.2037270114928585E-3</v>
      </c>
    </row>
    <row r="267" spans="2:18">
      <c r="B267" s="75" t="s">
        <v>1642</v>
      </c>
      <c r="C267" s="85" t="s">
        <v>1364</v>
      </c>
      <c r="D267" s="99" t="s">
        <v>1539</v>
      </c>
      <c r="E267" s="99"/>
      <c r="F267" s="99" t="s">
        <v>514</v>
      </c>
      <c r="G267" s="92">
        <v>42817</v>
      </c>
      <c r="H267" s="99"/>
      <c r="I267" s="82">
        <v>2.2200000000263005</v>
      </c>
      <c r="J267" s="85" t="s">
        <v>766</v>
      </c>
      <c r="K267" s="85" t="s">
        <v>121</v>
      </c>
      <c r="L267" s="86">
        <v>5.7820000000000003E-2</v>
      </c>
      <c r="M267" s="86">
        <v>7.8200000000951828E-2</v>
      </c>
      <c r="N267" s="82">
        <v>9425.7346149999994</v>
      </c>
      <c r="O267" s="84">
        <v>96.29</v>
      </c>
      <c r="P267" s="82">
        <v>31.938584977999998</v>
      </c>
      <c r="Q267" s="83">
        <f t="shared" si="4"/>
        <v>1.6000762637916252E-3</v>
      </c>
      <c r="R267" s="83">
        <f>P267/'סכום נכסי הקרן'!$C$42</f>
        <v>1.2322338944228289E-4</v>
      </c>
    </row>
    <row r="268" spans="2:18">
      <c r="B268" s="75" t="s">
        <v>1642</v>
      </c>
      <c r="C268" s="85" t="s">
        <v>1364</v>
      </c>
      <c r="D268" s="99">
        <v>7291</v>
      </c>
      <c r="E268" s="99"/>
      <c r="F268" s="99" t="s">
        <v>514</v>
      </c>
      <c r="G268" s="92">
        <v>43798</v>
      </c>
      <c r="H268" s="99"/>
      <c r="I268" s="82">
        <v>2.1900000001063429</v>
      </c>
      <c r="J268" s="85" t="s">
        <v>766</v>
      </c>
      <c r="K268" s="85" t="s">
        <v>121</v>
      </c>
      <c r="L268" s="86">
        <v>6.8285999999999999E-2</v>
      </c>
      <c r="M268" s="86">
        <v>6.6800000003276516E-2</v>
      </c>
      <c r="N268" s="82">
        <v>1957.4762280000002</v>
      </c>
      <c r="O268" s="84">
        <v>101.02</v>
      </c>
      <c r="P268" s="82">
        <v>6.9586198540000002</v>
      </c>
      <c r="Q268" s="83">
        <f t="shared" si="4"/>
        <v>3.4861664863374854E-4</v>
      </c>
      <c r="R268" s="83">
        <f>P268/'סכום נכסי הקרן'!$C$42</f>
        <v>2.6847298489926348E-5</v>
      </c>
    </row>
    <row r="269" spans="2:18">
      <c r="B269" s="75" t="s">
        <v>1643</v>
      </c>
      <c r="C269" s="85" t="s">
        <v>1364</v>
      </c>
      <c r="D269" s="99">
        <v>9327</v>
      </c>
      <c r="E269" s="99"/>
      <c r="F269" s="99" t="s">
        <v>514</v>
      </c>
      <c r="G269" s="92">
        <v>44880</v>
      </c>
      <c r="H269" s="99"/>
      <c r="I269" s="82">
        <v>1.5399999996341227</v>
      </c>
      <c r="J269" s="85" t="s">
        <v>700</v>
      </c>
      <c r="K269" s="85" t="s">
        <v>127</v>
      </c>
      <c r="L269" s="86">
        <v>5.2600000000000001E-2</v>
      </c>
      <c r="M269" s="86">
        <v>6.3399999991767764E-2</v>
      </c>
      <c r="N269" s="82">
        <v>9086.3026559999998</v>
      </c>
      <c r="O269" s="84">
        <v>99.88</v>
      </c>
      <c r="P269" s="82">
        <v>3.0611319779999993</v>
      </c>
      <c r="Q269" s="83">
        <f t="shared" si="4"/>
        <v>1.5335822240419191E-4</v>
      </c>
      <c r="R269" s="83">
        <f>P269/'סכום נכסי הקרן'!$C$42</f>
        <v>1.1810262042577823E-5</v>
      </c>
    </row>
    <row r="270" spans="2:18">
      <c r="B270" s="75" t="s">
        <v>1643</v>
      </c>
      <c r="C270" s="85" t="s">
        <v>1364</v>
      </c>
      <c r="D270" s="99">
        <v>8763</v>
      </c>
      <c r="E270" s="99"/>
      <c r="F270" s="99" t="s">
        <v>514</v>
      </c>
      <c r="G270" s="92">
        <v>44529</v>
      </c>
      <c r="H270" s="99"/>
      <c r="I270" s="82">
        <v>3.2200000000086164</v>
      </c>
      <c r="J270" s="85" t="s">
        <v>700</v>
      </c>
      <c r="K270" s="85" t="s">
        <v>1327</v>
      </c>
      <c r="L270" s="86">
        <v>6.3299999999999995E-2</v>
      </c>
      <c r="M270" s="86">
        <v>6.8900000000252593E-2</v>
      </c>
      <c r="N270" s="82">
        <v>331475.95353599999</v>
      </c>
      <c r="O270" s="84">
        <v>99.98</v>
      </c>
      <c r="P270" s="82">
        <v>118.37952600899999</v>
      </c>
      <c r="Q270" s="83">
        <f t="shared" si="4"/>
        <v>5.9306406284554665E-3</v>
      </c>
      <c r="R270" s="83">
        <f>P270/'סכום נכסי הקרן'!$C$42</f>
        <v>4.5672425517435402E-4</v>
      </c>
    </row>
    <row r="271" spans="2:18">
      <c r="B271" s="75" t="s">
        <v>1644</v>
      </c>
      <c r="C271" s="85" t="s">
        <v>1364</v>
      </c>
      <c r="D271" s="99">
        <v>8160</v>
      </c>
      <c r="E271" s="99"/>
      <c r="F271" s="99" t="s">
        <v>514</v>
      </c>
      <c r="G271" s="92">
        <v>44195</v>
      </c>
      <c r="H271" s="99"/>
      <c r="I271" s="82">
        <v>3.620000000000001</v>
      </c>
      <c r="J271" s="85" t="s">
        <v>700</v>
      </c>
      <c r="K271" s="85" t="s">
        <v>123</v>
      </c>
      <c r="L271" s="86">
        <v>3.8179999999999999E-2</v>
      </c>
      <c r="M271" s="86">
        <v>4.7400000000000005E-2</v>
      </c>
      <c r="N271" s="82">
        <v>6440.33</v>
      </c>
      <c r="O271" s="84">
        <v>97.22</v>
      </c>
      <c r="P271" s="82">
        <v>23.498619999999999</v>
      </c>
      <c r="Q271" s="83">
        <f t="shared" si="4"/>
        <v>1.1772463971011422E-3</v>
      </c>
      <c r="R271" s="83">
        <f>P271/'סכום נכסי הקרן'!$C$42</f>
        <v>9.0660860699080952E-5</v>
      </c>
    </row>
    <row r="272" spans="2:18">
      <c r="B272" s="75" t="s">
        <v>1644</v>
      </c>
      <c r="C272" s="85" t="s">
        <v>1364</v>
      </c>
      <c r="D272" s="99">
        <v>9302</v>
      </c>
      <c r="E272" s="99"/>
      <c r="F272" s="99" t="s">
        <v>514</v>
      </c>
      <c r="G272" s="92">
        <v>44876</v>
      </c>
      <c r="H272" s="99"/>
      <c r="I272" s="82">
        <v>3.6000000000000005</v>
      </c>
      <c r="J272" s="85" t="s">
        <v>700</v>
      </c>
      <c r="K272" s="85" t="s">
        <v>123</v>
      </c>
      <c r="L272" s="86">
        <v>4.1509999999999998E-2</v>
      </c>
      <c r="M272" s="86">
        <v>5.0999999999999997E-2</v>
      </c>
      <c r="N272" s="82">
        <v>8878.08</v>
      </c>
      <c r="O272" s="84">
        <v>97.21</v>
      </c>
      <c r="P272" s="82">
        <v>32.389810000000004</v>
      </c>
      <c r="Q272" s="83">
        <f t="shared" si="4"/>
        <v>1.6226819755922072E-3</v>
      </c>
      <c r="R272" s="83">
        <f>P272/'סכום נכסי הקרן'!$C$42</f>
        <v>1.2496427673113145E-4</v>
      </c>
    </row>
    <row r="273" spans="2:18">
      <c r="B273" s="75" t="s">
        <v>1644</v>
      </c>
      <c r="C273" s="85" t="s">
        <v>1364</v>
      </c>
      <c r="D273" s="99">
        <v>9332</v>
      </c>
      <c r="E273" s="99"/>
      <c r="F273" s="99" t="s">
        <v>514</v>
      </c>
      <c r="G273" s="92">
        <v>44895</v>
      </c>
      <c r="H273" s="99"/>
      <c r="I273" s="82">
        <v>3.44</v>
      </c>
      <c r="J273" s="85" t="s">
        <v>700</v>
      </c>
      <c r="K273" s="85" t="s">
        <v>123</v>
      </c>
      <c r="L273" s="86">
        <v>6.7803000000000002E-2</v>
      </c>
      <c r="M273" s="86">
        <v>7.9399999999999998E-2</v>
      </c>
      <c r="N273" s="82">
        <v>105.06</v>
      </c>
      <c r="O273" s="84">
        <v>97.22</v>
      </c>
      <c r="P273" s="82">
        <v>0.38333</v>
      </c>
      <c r="Q273" s="83">
        <f t="shared" si="4"/>
        <v>1.9204270778487453E-5</v>
      </c>
      <c r="R273" s="83">
        <f>P273/'סכום נכסי הקרן'!$C$42</f>
        <v>1.4789390922436597E-6</v>
      </c>
    </row>
    <row r="274" spans="2:18">
      <c r="B274" s="75" t="s">
        <v>1644</v>
      </c>
      <c r="C274" s="85" t="s">
        <v>1364</v>
      </c>
      <c r="D274" s="99">
        <v>9375</v>
      </c>
      <c r="E274" s="99"/>
      <c r="F274" s="99" t="s">
        <v>514</v>
      </c>
      <c r="G274" s="92">
        <v>44910</v>
      </c>
      <c r="H274" s="99"/>
      <c r="I274" s="82">
        <v>3.5399999999999996</v>
      </c>
      <c r="J274" s="85" t="s">
        <v>700</v>
      </c>
      <c r="K274" s="85" t="s">
        <v>123</v>
      </c>
      <c r="L274" s="86">
        <v>5.0590000000000003E-2</v>
      </c>
      <c r="M274" s="86">
        <v>6.0200000000000004E-2</v>
      </c>
      <c r="N274" s="82">
        <v>6909.63</v>
      </c>
      <c r="O274" s="84">
        <v>97.23</v>
      </c>
      <c r="P274" s="82">
        <v>25.213519999999999</v>
      </c>
      <c r="Q274" s="83">
        <f t="shared" si="4"/>
        <v>1.2631603718957791E-3</v>
      </c>
      <c r="R274" s="83">
        <f>P274/'סכום נכסי הקרן'!$C$42</f>
        <v>9.7277177317369769E-5</v>
      </c>
    </row>
    <row r="275" spans="2:18">
      <c r="B275" s="75" t="s">
        <v>1644</v>
      </c>
      <c r="C275" s="85" t="s">
        <v>1364</v>
      </c>
      <c r="D275" s="99">
        <v>9392</v>
      </c>
      <c r="E275" s="99"/>
      <c r="F275" s="99" t="s">
        <v>514</v>
      </c>
      <c r="G275" s="92">
        <v>44925</v>
      </c>
      <c r="H275" s="99"/>
      <c r="I275" s="82">
        <v>3.5500000000000003</v>
      </c>
      <c r="J275" s="85" t="s">
        <v>700</v>
      </c>
      <c r="K275" s="85" t="s">
        <v>123</v>
      </c>
      <c r="L275" s="86">
        <v>5.0590000000000003E-2</v>
      </c>
      <c r="M275" s="86">
        <v>5.1800000000000006E-2</v>
      </c>
      <c r="N275" s="82">
        <v>1771.51</v>
      </c>
      <c r="O275" s="84">
        <v>100</v>
      </c>
      <c r="P275" s="82">
        <v>6.6484799999999993</v>
      </c>
      <c r="Q275" s="83">
        <f t="shared" si="4"/>
        <v>3.3307909682351564E-4</v>
      </c>
      <c r="R275" s="83">
        <f>P275/'סכום נכסי הקרן'!$C$42</f>
        <v>2.5650736900321199E-5</v>
      </c>
    </row>
    <row r="276" spans="2:18">
      <c r="B276" s="75" t="s">
        <v>1644</v>
      </c>
      <c r="C276" s="85" t="s">
        <v>1364</v>
      </c>
      <c r="D276" s="99">
        <v>7384</v>
      </c>
      <c r="E276" s="99"/>
      <c r="F276" s="99" t="s">
        <v>514</v>
      </c>
      <c r="G276" s="92">
        <v>43861</v>
      </c>
      <c r="H276" s="99"/>
      <c r="I276" s="82">
        <v>3.6199999999999997</v>
      </c>
      <c r="J276" s="85" t="s">
        <v>700</v>
      </c>
      <c r="K276" s="85" t="s">
        <v>123</v>
      </c>
      <c r="L276" s="86">
        <v>3.8179999999999999E-2</v>
      </c>
      <c r="M276" s="86">
        <v>4.7400000000000005E-2</v>
      </c>
      <c r="N276" s="82">
        <v>340.75</v>
      </c>
      <c r="O276" s="84">
        <v>97.22</v>
      </c>
      <c r="P276" s="82">
        <v>1.24325</v>
      </c>
      <c r="Q276" s="83">
        <f t="shared" si="4"/>
        <v>6.2285001553112271E-5</v>
      </c>
      <c r="R276" s="83">
        <f>P276/'סכום נכסי הקרן'!$C$42</f>
        <v>4.7966269961441312E-6</v>
      </c>
    </row>
    <row r="277" spans="2:18">
      <c r="B277" s="75" t="s">
        <v>1644</v>
      </c>
      <c r="C277" s="85" t="s">
        <v>1364</v>
      </c>
      <c r="D277" s="99">
        <v>8353</v>
      </c>
      <c r="E277" s="99"/>
      <c r="F277" s="99" t="s">
        <v>514</v>
      </c>
      <c r="G277" s="92">
        <v>44285</v>
      </c>
      <c r="H277" s="99"/>
      <c r="I277" s="82">
        <v>3.62</v>
      </c>
      <c r="J277" s="85" t="s">
        <v>700</v>
      </c>
      <c r="K277" s="85" t="s">
        <v>123</v>
      </c>
      <c r="L277" s="86">
        <v>3.8179999999999999E-2</v>
      </c>
      <c r="M277" s="86">
        <v>4.7400000000000005E-2</v>
      </c>
      <c r="N277" s="82">
        <v>6979.64</v>
      </c>
      <c r="O277" s="84">
        <v>97.22</v>
      </c>
      <c r="P277" s="82">
        <v>25.466390000000001</v>
      </c>
      <c r="Q277" s="83">
        <f t="shared" si="4"/>
        <v>1.2758287880170222E-3</v>
      </c>
      <c r="R277" s="83">
        <f>P277/'סכום נכסי הקרן'!$C$42</f>
        <v>9.8252784048530019E-5</v>
      </c>
    </row>
    <row r="278" spans="2:18">
      <c r="B278" s="75" t="s">
        <v>1644</v>
      </c>
      <c r="C278" s="85" t="s">
        <v>1364</v>
      </c>
      <c r="D278" s="99" t="s">
        <v>1540</v>
      </c>
      <c r="E278" s="99"/>
      <c r="F278" s="99" t="s">
        <v>514</v>
      </c>
      <c r="G278" s="92">
        <v>43937</v>
      </c>
      <c r="H278" s="99"/>
      <c r="I278" s="82">
        <v>3.62</v>
      </c>
      <c r="J278" s="85" t="s">
        <v>700</v>
      </c>
      <c r="K278" s="85" t="s">
        <v>123</v>
      </c>
      <c r="L278" s="86">
        <v>3.8179999999999999E-2</v>
      </c>
      <c r="M278" s="86">
        <v>4.7400000000000005E-2</v>
      </c>
      <c r="N278" s="82">
        <v>1205.4100000000001</v>
      </c>
      <c r="O278" s="84">
        <v>97.22</v>
      </c>
      <c r="P278" s="82">
        <v>4.3981499999999993</v>
      </c>
      <c r="Q278" s="83">
        <f t="shared" si="4"/>
        <v>2.2034086433204964E-4</v>
      </c>
      <c r="R278" s="83">
        <f>P278/'סכום נכסי הקרן'!$C$42</f>
        <v>1.6968658775862706E-5</v>
      </c>
    </row>
    <row r="279" spans="2:18">
      <c r="B279" s="75" t="s">
        <v>1644</v>
      </c>
      <c r="C279" s="85" t="s">
        <v>1364</v>
      </c>
      <c r="D279" s="99">
        <v>8517</v>
      </c>
      <c r="E279" s="99"/>
      <c r="F279" s="99" t="s">
        <v>514</v>
      </c>
      <c r="G279" s="92">
        <v>44383</v>
      </c>
      <c r="H279" s="99"/>
      <c r="I279" s="82">
        <v>3.62</v>
      </c>
      <c r="J279" s="85" t="s">
        <v>700</v>
      </c>
      <c r="K279" s="85" t="s">
        <v>123</v>
      </c>
      <c r="L279" s="86">
        <v>3.8179999999999999E-2</v>
      </c>
      <c r="M279" s="86">
        <v>4.7399999999999991E-2</v>
      </c>
      <c r="N279" s="82">
        <v>8969.7800000000007</v>
      </c>
      <c r="O279" s="84">
        <v>97.22</v>
      </c>
      <c r="P279" s="82">
        <v>32.727740000000004</v>
      </c>
      <c r="Q279" s="83">
        <f t="shared" si="4"/>
        <v>1.6396117729578564E-3</v>
      </c>
      <c r="R279" s="83">
        <f>P279/'סכום נכסי הקרן'!$C$42</f>
        <v>1.262680564703689E-4</v>
      </c>
    </row>
    <row r="280" spans="2:18">
      <c r="B280" s="75" t="s">
        <v>1644</v>
      </c>
      <c r="C280" s="85" t="s">
        <v>1364</v>
      </c>
      <c r="D280" s="99">
        <v>7824</v>
      </c>
      <c r="E280" s="99"/>
      <c r="F280" s="99" t="s">
        <v>514</v>
      </c>
      <c r="G280" s="92">
        <v>44027</v>
      </c>
      <c r="H280" s="99"/>
      <c r="I280" s="82">
        <v>3.6199999999999997</v>
      </c>
      <c r="J280" s="85" t="s">
        <v>700</v>
      </c>
      <c r="K280" s="85" t="s">
        <v>123</v>
      </c>
      <c r="L280" s="86">
        <v>3.8179999999999999E-2</v>
      </c>
      <c r="M280" s="86">
        <v>4.7400000000000012E-2</v>
      </c>
      <c r="N280" s="82">
        <v>90.91</v>
      </c>
      <c r="O280" s="84">
        <v>97.22</v>
      </c>
      <c r="P280" s="82">
        <v>0.33169999999999999</v>
      </c>
      <c r="Q280" s="83">
        <f t="shared" si="4"/>
        <v>1.6617683503050345E-5</v>
      </c>
      <c r="R280" s="83">
        <f>P280/'סכום נכסי הקרן'!$C$42</f>
        <v>1.2797435548932301E-6</v>
      </c>
    </row>
    <row r="281" spans="2:18">
      <c r="B281" s="75" t="s">
        <v>1644</v>
      </c>
      <c r="C281" s="85" t="s">
        <v>1364</v>
      </c>
      <c r="D281" s="99">
        <v>8578</v>
      </c>
      <c r="E281" s="99"/>
      <c r="F281" s="99" t="s">
        <v>514</v>
      </c>
      <c r="G281" s="92">
        <v>44411</v>
      </c>
      <c r="H281" s="99"/>
      <c r="I281" s="82">
        <v>3.62</v>
      </c>
      <c r="J281" s="85" t="s">
        <v>700</v>
      </c>
      <c r="K281" s="85" t="s">
        <v>123</v>
      </c>
      <c r="L281" s="86">
        <v>3.8179999999999999E-2</v>
      </c>
      <c r="M281" s="86">
        <v>4.7400000000000005E-2</v>
      </c>
      <c r="N281" s="82">
        <v>10817.91</v>
      </c>
      <c r="O281" s="84">
        <v>97.22</v>
      </c>
      <c r="P281" s="82">
        <v>39.470930000000003</v>
      </c>
      <c r="Q281" s="83">
        <f t="shared" si="4"/>
        <v>1.9774357018723394E-3</v>
      </c>
      <c r="R281" s="83">
        <f>P281/'סכום נכסי הקרן'!$C$42</f>
        <v>1.5228419738661997E-4</v>
      </c>
    </row>
    <row r="282" spans="2:18">
      <c r="B282" s="75" t="s">
        <v>1644</v>
      </c>
      <c r="C282" s="85" t="s">
        <v>1364</v>
      </c>
      <c r="D282" s="99">
        <v>8016</v>
      </c>
      <c r="E282" s="99"/>
      <c r="F282" s="99" t="s">
        <v>514</v>
      </c>
      <c r="G282" s="92">
        <v>44124</v>
      </c>
      <c r="H282" s="99"/>
      <c r="I282" s="82">
        <v>3.62</v>
      </c>
      <c r="J282" s="85" t="s">
        <v>700</v>
      </c>
      <c r="K282" s="85" t="s">
        <v>123</v>
      </c>
      <c r="L282" s="86">
        <v>3.8179999999999999E-2</v>
      </c>
      <c r="M282" s="86">
        <v>4.7400000000000005E-2</v>
      </c>
      <c r="N282" s="82">
        <v>150.19999999999999</v>
      </c>
      <c r="O282" s="84">
        <v>97.22</v>
      </c>
      <c r="P282" s="82">
        <v>0.54801</v>
      </c>
      <c r="Q282" s="83">
        <f t="shared" si="4"/>
        <v>2.7454497246025383E-5</v>
      </c>
      <c r="R282" s="83">
        <f>P282/'סכום נכסי הקרן'!$C$42</f>
        <v>2.1142968511216131E-6</v>
      </c>
    </row>
    <row r="283" spans="2:18">
      <c r="B283" s="75" t="s">
        <v>1644</v>
      </c>
      <c r="C283" s="85" t="s">
        <v>1364</v>
      </c>
      <c r="D283" s="99">
        <v>8701</v>
      </c>
      <c r="E283" s="99"/>
      <c r="F283" s="99" t="s">
        <v>514</v>
      </c>
      <c r="G283" s="92">
        <v>44495</v>
      </c>
      <c r="H283" s="99"/>
      <c r="I283" s="82">
        <v>3.6199999999999997</v>
      </c>
      <c r="J283" s="85" t="s">
        <v>700</v>
      </c>
      <c r="K283" s="85" t="s">
        <v>123</v>
      </c>
      <c r="L283" s="86">
        <v>3.8179999999999999E-2</v>
      </c>
      <c r="M283" s="86">
        <v>4.7400000000000005E-2</v>
      </c>
      <c r="N283" s="82">
        <v>9323.25</v>
      </c>
      <c r="O283" s="84">
        <v>97.22</v>
      </c>
      <c r="P283" s="82">
        <v>34.017449999999997</v>
      </c>
      <c r="Q283" s="83">
        <f t="shared" si="4"/>
        <v>1.7042243523691283E-3</v>
      </c>
      <c r="R283" s="83">
        <f>P283/'סכום נכסי הקרן'!$C$42</f>
        <v>1.3124393244317971E-4</v>
      </c>
    </row>
    <row r="284" spans="2:18">
      <c r="B284" s="75" t="s">
        <v>1644</v>
      </c>
      <c r="C284" s="85" t="s">
        <v>1364</v>
      </c>
      <c r="D284" s="99">
        <v>8127</v>
      </c>
      <c r="E284" s="99"/>
      <c r="F284" s="99" t="s">
        <v>514</v>
      </c>
      <c r="G284" s="92">
        <v>44179</v>
      </c>
      <c r="H284" s="99"/>
      <c r="I284" s="82">
        <v>3.62</v>
      </c>
      <c r="J284" s="85" t="s">
        <v>700</v>
      </c>
      <c r="K284" s="85" t="s">
        <v>123</v>
      </c>
      <c r="L284" s="86">
        <v>3.8179999999999999E-2</v>
      </c>
      <c r="M284" s="86">
        <v>4.7400000000000005E-2</v>
      </c>
      <c r="N284" s="82">
        <v>9098.5499999999993</v>
      </c>
      <c r="O284" s="84">
        <v>97.22</v>
      </c>
      <c r="P284" s="82">
        <v>33.197569999999999</v>
      </c>
      <c r="Q284" s="83">
        <f t="shared" si="4"/>
        <v>1.6631495668687339E-3</v>
      </c>
      <c r="R284" s="83">
        <f>P284/'סכום נכסי הקרן'!$C$42</f>
        <v>1.2808072428585122E-4</v>
      </c>
    </row>
    <row r="285" spans="2:18">
      <c r="B285" s="75" t="s">
        <v>1644</v>
      </c>
      <c r="C285" s="85" t="s">
        <v>1364</v>
      </c>
      <c r="D285" s="99">
        <v>8793</v>
      </c>
      <c r="E285" s="99"/>
      <c r="F285" s="99" t="s">
        <v>514</v>
      </c>
      <c r="G285" s="92">
        <v>44546</v>
      </c>
      <c r="H285" s="99"/>
      <c r="I285" s="82">
        <v>3.62</v>
      </c>
      <c r="J285" s="85" t="s">
        <v>700</v>
      </c>
      <c r="K285" s="85" t="s">
        <v>123</v>
      </c>
      <c r="L285" s="86">
        <v>3.8179999999999999E-2</v>
      </c>
      <c r="M285" s="86">
        <v>4.7400000000000005E-2</v>
      </c>
      <c r="N285" s="82">
        <v>9052.11</v>
      </c>
      <c r="O285" s="84">
        <v>97.22</v>
      </c>
      <c r="P285" s="82">
        <v>33.028129999999997</v>
      </c>
      <c r="Q285" s="83">
        <f t="shared" si="4"/>
        <v>1.654660871382581E-3</v>
      </c>
      <c r="R285" s="83">
        <f>P285/'סכום נכסי הקרן'!$C$42</f>
        <v>1.274270018018563E-4</v>
      </c>
    </row>
    <row r="286" spans="2:18">
      <c r="B286" s="75" t="s">
        <v>1644</v>
      </c>
      <c r="C286" s="85" t="s">
        <v>1364</v>
      </c>
      <c r="D286" s="99">
        <v>8151</v>
      </c>
      <c r="E286" s="99"/>
      <c r="F286" s="99" t="s">
        <v>514</v>
      </c>
      <c r="G286" s="92">
        <v>44187</v>
      </c>
      <c r="H286" s="99"/>
      <c r="I286" s="82">
        <v>3.6199999999999997</v>
      </c>
      <c r="J286" s="85" t="s">
        <v>700</v>
      </c>
      <c r="K286" s="85" t="s">
        <v>123</v>
      </c>
      <c r="L286" s="86">
        <v>3.8179999999999999E-2</v>
      </c>
      <c r="M286" s="86">
        <v>4.7400000000000005E-2</v>
      </c>
      <c r="N286" s="82">
        <v>121.51</v>
      </c>
      <c r="O286" s="84">
        <v>97.22</v>
      </c>
      <c r="P286" s="82">
        <v>0.44338</v>
      </c>
      <c r="Q286" s="83">
        <f t="shared" si="4"/>
        <v>2.2212687704499433E-5</v>
      </c>
      <c r="R286" s="83">
        <f>P286/'סכום נכסי הקרן'!$C$42</f>
        <v>1.710620130746338E-6</v>
      </c>
    </row>
    <row r="287" spans="2:18">
      <c r="B287" s="75" t="s">
        <v>1644</v>
      </c>
      <c r="C287" s="85" t="s">
        <v>1364</v>
      </c>
      <c r="D287" s="99">
        <v>9053</v>
      </c>
      <c r="E287" s="99"/>
      <c r="F287" s="99" t="s">
        <v>514</v>
      </c>
      <c r="G287" s="92">
        <v>44686</v>
      </c>
      <c r="H287" s="99"/>
      <c r="I287" s="82">
        <v>3.62</v>
      </c>
      <c r="J287" s="85" t="s">
        <v>700</v>
      </c>
      <c r="K287" s="85" t="s">
        <v>123</v>
      </c>
      <c r="L287" s="86">
        <v>3.8179999999999999E-2</v>
      </c>
      <c r="M287" s="86">
        <v>4.7400000000000005E-2</v>
      </c>
      <c r="N287" s="82">
        <v>3964.73</v>
      </c>
      <c r="O287" s="84">
        <v>97.22</v>
      </c>
      <c r="P287" s="82">
        <v>14.465969999999999</v>
      </c>
      <c r="Q287" s="83">
        <f t="shared" si="4"/>
        <v>7.2472388008628633E-4</v>
      </c>
      <c r="R287" s="83">
        <f>P287/'סכום נכסי הקרן'!$C$42</f>
        <v>5.5811672815130593E-5</v>
      </c>
    </row>
    <row r="288" spans="2:18">
      <c r="B288" s="75" t="s">
        <v>1644</v>
      </c>
      <c r="C288" s="85" t="s">
        <v>1364</v>
      </c>
      <c r="D288" s="99">
        <v>9210</v>
      </c>
      <c r="E288" s="99"/>
      <c r="F288" s="99" t="s">
        <v>514</v>
      </c>
      <c r="G288" s="92">
        <v>44803</v>
      </c>
      <c r="H288" s="99"/>
      <c r="I288" s="82">
        <v>3.62</v>
      </c>
      <c r="J288" s="85" t="s">
        <v>700</v>
      </c>
      <c r="K288" s="85" t="s">
        <v>123</v>
      </c>
      <c r="L288" s="86">
        <v>3.8179999999999999E-2</v>
      </c>
      <c r="M288" s="86">
        <v>4.7400000000000005E-2</v>
      </c>
      <c r="N288" s="82">
        <v>9150.76</v>
      </c>
      <c r="O288" s="84">
        <v>97.22</v>
      </c>
      <c r="P288" s="82">
        <v>33.388069999999999</v>
      </c>
      <c r="Q288" s="83">
        <f t="shared" si="4"/>
        <v>1.6726933374666569E-3</v>
      </c>
      <c r="R288" s="83">
        <f>P288/'סכום נכסי הקרן'!$C$42</f>
        <v>1.2881569910408203E-4</v>
      </c>
    </row>
    <row r="289" spans="2:18">
      <c r="B289" s="75" t="s">
        <v>1644</v>
      </c>
      <c r="C289" s="85" t="s">
        <v>1364</v>
      </c>
      <c r="D289" s="99">
        <v>8159</v>
      </c>
      <c r="E289" s="99"/>
      <c r="F289" s="99" t="s">
        <v>514</v>
      </c>
      <c r="G289" s="92">
        <v>44195</v>
      </c>
      <c r="H289" s="99"/>
      <c r="I289" s="82">
        <v>3.4400000000000004</v>
      </c>
      <c r="J289" s="85" t="s">
        <v>700</v>
      </c>
      <c r="K289" s="85" t="s">
        <v>124</v>
      </c>
      <c r="L289" s="86">
        <v>6.4985000000000001E-2</v>
      </c>
      <c r="M289" s="86">
        <v>7.1399999999999991E-2</v>
      </c>
      <c r="N289" s="82">
        <v>4782</v>
      </c>
      <c r="O289" s="84">
        <v>98.59</v>
      </c>
      <c r="P289" s="82">
        <v>19.978459999999998</v>
      </c>
      <c r="Q289" s="83">
        <f t="shared" si="4"/>
        <v>1.0008915440408537E-3</v>
      </c>
      <c r="R289" s="83">
        <f>P289/'סכום נכסי הקרן'!$C$42</f>
        <v>7.7079606336123601E-5</v>
      </c>
    </row>
    <row r="290" spans="2:18">
      <c r="B290" s="75" t="s">
        <v>1644</v>
      </c>
      <c r="C290" s="85" t="s">
        <v>1364</v>
      </c>
      <c r="D290" s="99">
        <v>7385</v>
      </c>
      <c r="E290" s="99"/>
      <c r="F290" s="99" t="s">
        <v>514</v>
      </c>
      <c r="G290" s="92">
        <v>43861</v>
      </c>
      <c r="H290" s="99"/>
      <c r="I290" s="82">
        <v>3.44</v>
      </c>
      <c r="J290" s="85" t="s">
        <v>700</v>
      </c>
      <c r="K290" s="85" t="s">
        <v>124</v>
      </c>
      <c r="L290" s="86">
        <v>6.4985000000000001E-2</v>
      </c>
      <c r="M290" s="86">
        <v>7.1400000000000005E-2</v>
      </c>
      <c r="N290" s="82">
        <v>1110.93</v>
      </c>
      <c r="O290" s="84">
        <v>98.59</v>
      </c>
      <c r="P290" s="82">
        <v>4.6413199999999994</v>
      </c>
      <c r="Q290" s="83">
        <f t="shared" si="4"/>
        <v>2.3252332468006516E-4</v>
      </c>
      <c r="R290" s="83">
        <f>P290/'סכום נכסי הקרן'!$C$42</f>
        <v>1.7906841592393869E-5</v>
      </c>
    </row>
    <row r="291" spans="2:18">
      <c r="B291" s="75" t="s">
        <v>1644</v>
      </c>
      <c r="C291" s="85" t="s">
        <v>1364</v>
      </c>
      <c r="D291" s="99">
        <v>8700</v>
      </c>
      <c r="E291" s="99"/>
      <c r="F291" s="99" t="s">
        <v>514</v>
      </c>
      <c r="G291" s="92">
        <v>44495</v>
      </c>
      <c r="H291" s="99"/>
      <c r="I291" s="82">
        <v>3.44</v>
      </c>
      <c r="J291" s="85" t="s">
        <v>700</v>
      </c>
      <c r="K291" s="85" t="s">
        <v>124</v>
      </c>
      <c r="L291" s="86">
        <v>6.4985000000000001E-2</v>
      </c>
      <c r="M291" s="86">
        <v>7.1400000000000005E-2</v>
      </c>
      <c r="N291" s="82">
        <v>1026.99</v>
      </c>
      <c r="O291" s="84">
        <v>98.59</v>
      </c>
      <c r="P291" s="82">
        <v>4.29061</v>
      </c>
      <c r="Q291" s="83">
        <f t="shared" si="4"/>
        <v>2.1495326805855543E-4</v>
      </c>
      <c r="R291" s="83">
        <f>P291/'סכום נכסי הקרן'!$C$42</f>
        <v>1.655375488109871E-5</v>
      </c>
    </row>
    <row r="292" spans="2:18">
      <c r="B292" s="75" t="s">
        <v>1644</v>
      </c>
      <c r="C292" s="85" t="s">
        <v>1364</v>
      </c>
      <c r="D292" s="99">
        <v>8794</v>
      </c>
      <c r="E292" s="99"/>
      <c r="F292" s="99" t="s">
        <v>514</v>
      </c>
      <c r="G292" s="92">
        <v>44546</v>
      </c>
      <c r="H292" s="99"/>
      <c r="I292" s="82">
        <v>3.44</v>
      </c>
      <c r="J292" s="85" t="s">
        <v>700</v>
      </c>
      <c r="K292" s="85" t="s">
        <v>124</v>
      </c>
      <c r="L292" s="86">
        <v>6.4737000000000003E-2</v>
      </c>
      <c r="M292" s="86">
        <v>7.1199999999999986E-2</v>
      </c>
      <c r="N292" s="82">
        <v>1075.43</v>
      </c>
      <c r="O292" s="84">
        <v>98.59</v>
      </c>
      <c r="P292" s="82">
        <v>4.4929600000000001</v>
      </c>
      <c r="Q292" s="83">
        <f t="shared" si="4"/>
        <v>2.2509070627634934E-4</v>
      </c>
      <c r="R292" s="83">
        <f>P292/'סכום נכסי הקרן'!$C$42</f>
        <v>1.7334448605345454E-5</v>
      </c>
    </row>
    <row r="293" spans="2:18">
      <c r="B293" s="75" t="s">
        <v>1644</v>
      </c>
      <c r="C293" s="85" t="s">
        <v>1364</v>
      </c>
      <c r="D293" s="99">
        <v>7610</v>
      </c>
      <c r="E293" s="99"/>
      <c r="F293" s="99" t="s">
        <v>514</v>
      </c>
      <c r="G293" s="92">
        <v>43937</v>
      </c>
      <c r="H293" s="99"/>
      <c r="I293" s="82">
        <v>3.4400000000000008</v>
      </c>
      <c r="J293" s="85" t="s">
        <v>700</v>
      </c>
      <c r="K293" s="85" t="s">
        <v>124</v>
      </c>
      <c r="L293" s="86">
        <v>6.4985000000000001E-2</v>
      </c>
      <c r="M293" s="86">
        <v>7.1399999999999991E-2</v>
      </c>
      <c r="N293" s="82">
        <v>1720.65</v>
      </c>
      <c r="O293" s="84">
        <v>98.59</v>
      </c>
      <c r="P293" s="82">
        <v>7.1886200000000002</v>
      </c>
      <c r="Q293" s="83">
        <f t="shared" si="4"/>
        <v>3.6013931861229355E-4</v>
      </c>
      <c r="R293" s="83">
        <f>P293/'סכום נכסי הקרן'!$C$42</f>
        <v>2.7734670224831389E-5</v>
      </c>
    </row>
    <row r="294" spans="2:18">
      <c r="B294" s="75" t="s">
        <v>1644</v>
      </c>
      <c r="C294" s="85" t="s">
        <v>1364</v>
      </c>
      <c r="D294" s="99">
        <v>9052</v>
      </c>
      <c r="E294" s="99"/>
      <c r="F294" s="99" t="s">
        <v>514</v>
      </c>
      <c r="G294" s="92">
        <v>44686</v>
      </c>
      <c r="H294" s="99"/>
      <c r="I294" s="82">
        <v>3.4400000000000004</v>
      </c>
      <c r="J294" s="85" t="s">
        <v>700</v>
      </c>
      <c r="K294" s="85" t="s">
        <v>124</v>
      </c>
      <c r="L294" s="86">
        <v>6.4737000000000003E-2</v>
      </c>
      <c r="M294" s="86">
        <v>7.1300000000000002E-2</v>
      </c>
      <c r="N294" s="82">
        <v>696.17</v>
      </c>
      <c r="O294" s="84">
        <v>98.55</v>
      </c>
      <c r="P294" s="82">
        <v>2.90733</v>
      </c>
      <c r="Q294" s="83">
        <f t="shared" si="4"/>
        <v>1.4565296888430316E-4</v>
      </c>
      <c r="R294" s="83">
        <f>P294/'סכום נכסי הקרן'!$C$42</f>
        <v>1.1216873166860822E-5</v>
      </c>
    </row>
    <row r="295" spans="2:18">
      <c r="B295" s="75" t="s">
        <v>1644</v>
      </c>
      <c r="C295" s="85" t="s">
        <v>1364</v>
      </c>
      <c r="D295" s="99">
        <v>7828</v>
      </c>
      <c r="E295" s="99"/>
      <c r="F295" s="99" t="s">
        <v>514</v>
      </c>
      <c r="G295" s="92">
        <v>44027</v>
      </c>
      <c r="H295" s="99"/>
      <c r="I295" s="82">
        <v>3.44</v>
      </c>
      <c r="J295" s="85" t="s">
        <v>700</v>
      </c>
      <c r="K295" s="85" t="s">
        <v>124</v>
      </c>
      <c r="L295" s="86">
        <v>6.4985000000000001E-2</v>
      </c>
      <c r="M295" s="86">
        <v>7.1399999999999991E-2</v>
      </c>
      <c r="N295" s="82">
        <v>1142.6300000000001</v>
      </c>
      <c r="O295" s="84">
        <v>98.59</v>
      </c>
      <c r="P295" s="82">
        <v>4.7737499999999997</v>
      </c>
      <c r="Q295" s="83">
        <f t="shared" si="4"/>
        <v>2.3915787344795471E-4</v>
      </c>
      <c r="R295" s="83">
        <f>P295/'סכום נכסי הקרן'!$C$42</f>
        <v>1.8417774480468967E-5</v>
      </c>
    </row>
    <row r="296" spans="2:18">
      <c r="B296" s="75" t="s">
        <v>1644</v>
      </c>
      <c r="C296" s="85" t="s">
        <v>1364</v>
      </c>
      <c r="D296" s="99">
        <v>8015</v>
      </c>
      <c r="E296" s="99"/>
      <c r="F296" s="99" t="s">
        <v>514</v>
      </c>
      <c r="G296" s="92">
        <v>44124</v>
      </c>
      <c r="H296" s="99"/>
      <c r="I296" s="82">
        <v>3.44</v>
      </c>
      <c r="J296" s="85" t="s">
        <v>700</v>
      </c>
      <c r="K296" s="85" t="s">
        <v>124</v>
      </c>
      <c r="L296" s="86">
        <v>6.4985000000000001E-2</v>
      </c>
      <c r="M296" s="86">
        <v>7.1400000000000005E-2</v>
      </c>
      <c r="N296" s="82">
        <v>855.44</v>
      </c>
      <c r="O296" s="84">
        <v>98.59</v>
      </c>
      <c r="P296" s="82">
        <v>3.5738600000000003</v>
      </c>
      <c r="Q296" s="83">
        <f t="shared" si="4"/>
        <v>1.7904514429970306E-4</v>
      </c>
      <c r="R296" s="83">
        <f>P296/'סכום נכסי הקרן'!$C$42</f>
        <v>1.3788436240852335E-5</v>
      </c>
    </row>
    <row r="297" spans="2:18">
      <c r="B297" s="75" t="s">
        <v>1644</v>
      </c>
      <c r="C297" s="85" t="s">
        <v>1364</v>
      </c>
      <c r="D297" s="99">
        <v>8143</v>
      </c>
      <c r="E297" s="99"/>
      <c r="F297" s="99" t="s">
        <v>514</v>
      </c>
      <c r="G297" s="92">
        <v>44187</v>
      </c>
      <c r="H297" s="99"/>
      <c r="I297" s="82">
        <v>3.4399999999999995</v>
      </c>
      <c r="J297" s="85" t="s">
        <v>700</v>
      </c>
      <c r="K297" s="85" t="s">
        <v>124</v>
      </c>
      <c r="L297" s="86">
        <v>6.4985000000000001E-2</v>
      </c>
      <c r="M297" s="86">
        <v>7.1400000000000005E-2</v>
      </c>
      <c r="N297" s="82">
        <v>413.36</v>
      </c>
      <c r="O297" s="84">
        <v>98.59</v>
      </c>
      <c r="P297" s="82">
        <v>1.72695</v>
      </c>
      <c r="Q297" s="83">
        <f t="shared" si="4"/>
        <v>8.6517662121172125E-5</v>
      </c>
      <c r="R297" s="83">
        <f>P297/'סכום נכסי הקרן'!$C$42</f>
        <v>6.662807151410502E-6</v>
      </c>
    </row>
    <row r="298" spans="2:18">
      <c r="B298" s="75" t="s">
        <v>1644</v>
      </c>
      <c r="C298" s="85" t="s">
        <v>1364</v>
      </c>
      <c r="D298" s="99">
        <v>9209</v>
      </c>
      <c r="E298" s="99"/>
      <c r="F298" s="99" t="s">
        <v>514</v>
      </c>
      <c r="G298" s="92">
        <v>44803</v>
      </c>
      <c r="H298" s="99"/>
      <c r="I298" s="82">
        <v>3.4399999999999995</v>
      </c>
      <c r="J298" s="85" t="s">
        <v>700</v>
      </c>
      <c r="K298" s="85" t="s">
        <v>124</v>
      </c>
      <c r="L298" s="86">
        <v>6.4737000000000003E-2</v>
      </c>
      <c r="M298" s="86">
        <v>7.1300000000000002E-2</v>
      </c>
      <c r="N298" s="82">
        <v>518.27</v>
      </c>
      <c r="O298" s="84">
        <v>98.55</v>
      </c>
      <c r="P298" s="82">
        <v>2.1643499999999998</v>
      </c>
      <c r="Q298" s="83">
        <f t="shared" si="4"/>
        <v>1.0843076059640341E-4</v>
      </c>
      <c r="R298" s="83">
        <f>P298/'סכום נכסי הקרן'!$C$42</f>
        <v>8.3503556316947909E-6</v>
      </c>
    </row>
    <row r="299" spans="2:18">
      <c r="B299" s="75" t="s">
        <v>1644</v>
      </c>
      <c r="C299" s="85" t="s">
        <v>1364</v>
      </c>
      <c r="D299" s="99">
        <v>9301</v>
      </c>
      <c r="E299" s="99"/>
      <c r="F299" s="99" t="s">
        <v>514</v>
      </c>
      <c r="G299" s="92">
        <v>44876</v>
      </c>
      <c r="H299" s="99"/>
      <c r="I299" s="82">
        <v>3.4400000000000004</v>
      </c>
      <c r="J299" s="85" t="s">
        <v>700</v>
      </c>
      <c r="K299" s="85" t="s">
        <v>124</v>
      </c>
      <c r="L299" s="86">
        <v>6.4737000000000003E-2</v>
      </c>
      <c r="M299" s="86">
        <v>7.1300000000000002E-2</v>
      </c>
      <c r="N299" s="82">
        <v>64.66</v>
      </c>
      <c r="O299" s="84">
        <v>98.55</v>
      </c>
      <c r="P299" s="82">
        <v>0.27000999999999997</v>
      </c>
      <c r="Q299" s="83">
        <f t="shared" si="4"/>
        <v>1.3527104982389579E-5</v>
      </c>
      <c r="R299" s="83">
        <f>P299/'סכום נכסי הקרן'!$C$42</f>
        <v>1.0417351741233676E-6</v>
      </c>
    </row>
    <row r="300" spans="2:18">
      <c r="B300" s="75" t="s">
        <v>1644</v>
      </c>
      <c r="C300" s="85" t="s">
        <v>1364</v>
      </c>
      <c r="D300" s="99">
        <v>9376</v>
      </c>
      <c r="E300" s="99"/>
      <c r="F300" s="99" t="s">
        <v>514</v>
      </c>
      <c r="G300" s="92">
        <v>44910</v>
      </c>
      <c r="H300" s="99"/>
      <c r="I300" s="82">
        <v>3.45</v>
      </c>
      <c r="J300" s="85" t="s">
        <v>700</v>
      </c>
      <c r="K300" s="85" t="s">
        <v>124</v>
      </c>
      <c r="L300" s="86">
        <v>6.3197000000000003E-2</v>
      </c>
      <c r="M300" s="86">
        <v>6.9599999999999995E-2</v>
      </c>
      <c r="N300" s="82">
        <v>112.25</v>
      </c>
      <c r="O300" s="84">
        <v>98.55</v>
      </c>
      <c r="P300" s="82">
        <v>0.46876999999999996</v>
      </c>
      <c r="Q300" s="83">
        <f t="shared" si="4"/>
        <v>2.3484689465555951E-5</v>
      </c>
      <c r="R300" s="83">
        <f>P300/'סכום נכסי הקרן'!$C$42</f>
        <v>1.8085781918218252E-6</v>
      </c>
    </row>
    <row r="301" spans="2:18">
      <c r="B301" s="75" t="s">
        <v>1644</v>
      </c>
      <c r="C301" s="85" t="s">
        <v>1364</v>
      </c>
      <c r="D301" s="99">
        <v>9393</v>
      </c>
      <c r="E301" s="99"/>
      <c r="F301" s="99" t="s">
        <v>514</v>
      </c>
      <c r="G301" s="92">
        <v>44925</v>
      </c>
      <c r="H301" s="99"/>
      <c r="I301" s="82">
        <v>3.46</v>
      </c>
      <c r="J301" s="85" t="s">
        <v>700</v>
      </c>
      <c r="K301" s="85" t="s">
        <v>124</v>
      </c>
      <c r="L301" s="86">
        <v>6.3067999999999999E-2</v>
      </c>
      <c r="M301" s="86">
        <v>6.5000000000000002E-2</v>
      </c>
      <c r="N301" s="82">
        <v>422.35</v>
      </c>
      <c r="O301" s="84">
        <v>100</v>
      </c>
      <c r="P301" s="82">
        <v>1.78975</v>
      </c>
      <c r="Q301" s="83">
        <f t="shared" si="4"/>
        <v>8.9663850013820776E-5</v>
      </c>
      <c r="R301" s="83">
        <f>P301/'סכום נכסי הקרן'!$C$42</f>
        <v>6.9050980626173E-6</v>
      </c>
    </row>
    <row r="302" spans="2:18">
      <c r="B302" s="75" t="s">
        <v>1644</v>
      </c>
      <c r="C302" s="85" t="s">
        <v>1364</v>
      </c>
      <c r="D302" s="99">
        <v>7276</v>
      </c>
      <c r="E302" s="99"/>
      <c r="F302" s="99" t="s">
        <v>514</v>
      </c>
      <c r="G302" s="92">
        <v>43788</v>
      </c>
      <c r="H302" s="99"/>
      <c r="I302" s="82">
        <v>3.62</v>
      </c>
      <c r="J302" s="85" t="s">
        <v>700</v>
      </c>
      <c r="K302" s="85" t="s">
        <v>123</v>
      </c>
      <c r="L302" s="86">
        <v>3.8179999999999999E-2</v>
      </c>
      <c r="M302" s="86">
        <v>4.7500000000000001E-2</v>
      </c>
      <c r="N302" s="82">
        <v>14858.88</v>
      </c>
      <c r="O302" s="84">
        <v>97.21</v>
      </c>
      <c r="P302" s="82">
        <v>54.209530000000001</v>
      </c>
      <c r="Q302" s="83">
        <f t="shared" si="4"/>
        <v>2.7158179450983201E-3</v>
      </c>
      <c r="R302" s="83">
        <f>P302/'סכום נכסי הקרן'!$C$42</f>
        <v>2.091477136909593E-4</v>
      </c>
    </row>
    <row r="303" spans="2:18">
      <c r="B303" s="75" t="s">
        <v>1644</v>
      </c>
      <c r="C303" s="85" t="s">
        <v>1364</v>
      </c>
      <c r="D303" s="99">
        <v>7275</v>
      </c>
      <c r="E303" s="99"/>
      <c r="F303" s="99" t="s">
        <v>514</v>
      </c>
      <c r="G303" s="92">
        <v>43788</v>
      </c>
      <c r="H303" s="99"/>
      <c r="I303" s="82">
        <v>3.44</v>
      </c>
      <c r="J303" s="85" t="s">
        <v>700</v>
      </c>
      <c r="K303" s="85" t="s">
        <v>124</v>
      </c>
      <c r="L303" s="86">
        <v>6.4985000000000001E-2</v>
      </c>
      <c r="M303" s="86">
        <v>7.1400000000000005E-2</v>
      </c>
      <c r="N303" s="82">
        <v>13962.85</v>
      </c>
      <c r="O303" s="84">
        <v>98.59</v>
      </c>
      <c r="P303" s="82">
        <v>58.334679999999999</v>
      </c>
      <c r="Q303" s="83">
        <f t="shared" si="4"/>
        <v>2.922481909833346E-3</v>
      </c>
      <c r="R303" s="83">
        <f>P303/'סכום נכסי הקרן'!$C$42</f>
        <v>2.2506310146746763E-4</v>
      </c>
    </row>
    <row r="304" spans="2:18">
      <c r="B304" s="75" t="s">
        <v>1645</v>
      </c>
      <c r="C304" s="85" t="s">
        <v>1364</v>
      </c>
      <c r="D304" s="99">
        <v>9040</v>
      </c>
      <c r="E304" s="99"/>
      <c r="F304" s="99" t="s">
        <v>514</v>
      </c>
      <c r="G304" s="92">
        <v>44665</v>
      </c>
      <c r="H304" s="99"/>
      <c r="I304" s="82">
        <v>4.5999999999982162</v>
      </c>
      <c r="J304" s="85" t="s">
        <v>700</v>
      </c>
      <c r="K304" s="85" t="s">
        <v>123</v>
      </c>
      <c r="L304" s="86">
        <v>5.2839999999999998E-2</v>
      </c>
      <c r="M304" s="86">
        <v>6.4399999999930471E-2</v>
      </c>
      <c r="N304" s="82">
        <v>60221.4</v>
      </c>
      <c r="O304" s="84">
        <v>99.27</v>
      </c>
      <c r="P304" s="82">
        <v>224.361039549</v>
      </c>
      <c r="Q304" s="83">
        <f t="shared" si="4"/>
        <v>1.1240159016100823E-2</v>
      </c>
      <c r="R304" s="83">
        <f>P304/'סכום נכסי הקרן'!$C$42</f>
        <v>8.6561529795591756E-4</v>
      </c>
    </row>
    <row r="305" spans="2:18">
      <c r="B305" s="75" t="s">
        <v>1646</v>
      </c>
      <c r="C305" s="85" t="s">
        <v>1364</v>
      </c>
      <c r="D305" s="99">
        <v>9186</v>
      </c>
      <c r="E305" s="99"/>
      <c r="F305" s="99" t="s">
        <v>514</v>
      </c>
      <c r="G305" s="92">
        <v>44778</v>
      </c>
      <c r="H305" s="99"/>
      <c r="I305" s="82">
        <v>3.8299999999900698</v>
      </c>
      <c r="J305" s="85" t="s">
        <v>461</v>
      </c>
      <c r="K305" s="85" t="s">
        <v>123</v>
      </c>
      <c r="L305" s="86">
        <v>5.842E-2</v>
      </c>
      <c r="M305" s="86">
        <v>6.3999999999779331E-2</v>
      </c>
      <c r="N305" s="82">
        <v>36065.738052000001</v>
      </c>
      <c r="O305" s="84">
        <v>100.44</v>
      </c>
      <c r="P305" s="82">
        <v>135.95027414500001</v>
      </c>
      <c r="Q305" s="83">
        <f t="shared" si="4"/>
        <v>6.810909339446905E-3</v>
      </c>
      <c r="R305" s="83">
        <f>P305/'סכום נכסי הקרן'!$C$42</f>
        <v>5.2451458282493665E-4</v>
      </c>
    </row>
    <row r="306" spans="2:18">
      <c r="B306" s="75" t="s">
        <v>1646</v>
      </c>
      <c r="C306" s="85" t="s">
        <v>1364</v>
      </c>
      <c r="D306" s="99">
        <v>9187</v>
      </c>
      <c r="E306" s="99"/>
      <c r="F306" s="99" t="s">
        <v>514</v>
      </c>
      <c r="G306" s="92">
        <v>44778</v>
      </c>
      <c r="H306" s="99"/>
      <c r="I306" s="82">
        <v>3.6700000000036059</v>
      </c>
      <c r="J306" s="85" t="s">
        <v>461</v>
      </c>
      <c r="K306" s="85" t="s">
        <v>121</v>
      </c>
      <c r="L306" s="86">
        <v>7.9612000000000002E-2</v>
      </c>
      <c r="M306" s="86">
        <v>9.1800000000115636E-2</v>
      </c>
      <c r="N306" s="82">
        <v>99313.489365000001</v>
      </c>
      <c r="O306" s="84">
        <v>99.98</v>
      </c>
      <c r="P306" s="82">
        <v>349.41427722200001</v>
      </c>
      <c r="Q306" s="83">
        <f t="shared" si="4"/>
        <v>1.7505142810739491E-2</v>
      </c>
      <c r="R306" s="83">
        <f>P306/'סכום נכסי הקרן'!$C$42</f>
        <v>1.3480876372099213E-3</v>
      </c>
    </row>
    <row r="307" spans="2:18">
      <c r="B307" s="75" t="s">
        <v>1647</v>
      </c>
      <c r="C307" s="85" t="s">
        <v>1364</v>
      </c>
      <c r="D307" s="99">
        <v>9047</v>
      </c>
      <c r="E307" s="99"/>
      <c r="F307" s="99" t="s">
        <v>514</v>
      </c>
      <c r="G307" s="92">
        <v>44677</v>
      </c>
      <c r="H307" s="99"/>
      <c r="I307" s="82">
        <v>3.3900000000161734</v>
      </c>
      <c r="J307" s="85" t="s">
        <v>700</v>
      </c>
      <c r="K307" s="85" t="s">
        <v>1327</v>
      </c>
      <c r="L307" s="86">
        <v>0.10060000000000001</v>
      </c>
      <c r="M307" s="86">
        <v>0.10830000000090906</v>
      </c>
      <c r="N307" s="82">
        <v>101072.92874800001</v>
      </c>
      <c r="O307" s="84">
        <v>99.33</v>
      </c>
      <c r="P307" s="82">
        <v>35.861357978000001</v>
      </c>
      <c r="Q307" s="83">
        <f t="shared" si="4"/>
        <v>1.7966014376484579E-3</v>
      </c>
      <c r="R307" s="83">
        <f>P307/'סכום נכסי הקרן'!$C$42</f>
        <v>1.3835797932488519E-4</v>
      </c>
    </row>
    <row r="308" spans="2:18">
      <c r="B308" s="75" t="s">
        <v>1647</v>
      </c>
      <c r="C308" s="85" t="s">
        <v>1364</v>
      </c>
      <c r="D308" s="99">
        <v>9048</v>
      </c>
      <c r="E308" s="99"/>
      <c r="F308" s="99" t="s">
        <v>514</v>
      </c>
      <c r="G308" s="92">
        <v>44677</v>
      </c>
      <c r="H308" s="99"/>
      <c r="I308" s="82">
        <v>3.6399999999818813</v>
      </c>
      <c r="J308" s="85" t="s">
        <v>700</v>
      </c>
      <c r="K308" s="85" t="s">
        <v>1327</v>
      </c>
      <c r="L308" s="86">
        <v>6.1399999999999996E-2</v>
      </c>
      <c r="M308" s="86">
        <v>6.6599999999780501E-2</v>
      </c>
      <c r="N308" s="82">
        <v>324477.673939</v>
      </c>
      <c r="O308" s="84">
        <v>99.05</v>
      </c>
      <c r="P308" s="82">
        <v>114.80234387199999</v>
      </c>
      <c r="Q308" s="83">
        <f t="shared" si="4"/>
        <v>5.7514290499645678E-3</v>
      </c>
      <c r="R308" s="83">
        <f>P308/'סכום נכסי הקרן'!$C$42</f>
        <v>4.4292300167871057E-4</v>
      </c>
    </row>
    <row r="309" spans="2:18">
      <c r="B309" s="75" t="s">
        <v>1647</v>
      </c>
      <c r="C309" s="85" t="s">
        <v>1364</v>
      </c>
      <c r="D309" s="99">
        <v>9074</v>
      </c>
      <c r="E309" s="99"/>
      <c r="F309" s="99" t="s">
        <v>514</v>
      </c>
      <c r="G309" s="92">
        <v>44684</v>
      </c>
      <c r="H309" s="99"/>
      <c r="I309" s="82">
        <v>3.5599999997795959</v>
      </c>
      <c r="J309" s="85" t="s">
        <v>700</v>
      </c>
      <c r="K309" s="85" t="s">
        <v>1327</v>
      </c>
      <c r="L309" s="86">
        <v>6.6299999999999998E-2</v>
      </c>
      <c r="M309" s="86">
        <v>7.4499999996814475E-2</v>
      </c>
      <c r="N309" s="82">
        <v>16414.330646999999</v>
      </c>
      <c r="O309" s="84">
        <v>99.05</v>
      </c>
      <c r="P309" s="82">
        <v>5.8074985129999996</v>
      </c>
      <c r="Q309" s="83">
        <f t="shared" si="4"/>
        <v>2.9094715777349864E-4</v>
      </c>
      <c r="R309" s="83">
        <f>P309/'סכום נכסי הקרן'!$C$42</f>
        <v>2.2406116346288112E-5</v>
      </c>
    </row>
    <row r="310" spans="2:18">
      <c r="B310" s="75" t="s">
        <v>1647</v>
      </c>
      <c r="C310" s="85" t="s">
        <v>1364</v>
      </c>
      <c r="D310" s="99">
        <v>9220</v>
      </c>
      <c r="E310" s="99"/>
      <c r="F310" s="99" t="s">
        <v>514</v>
      </c>
      <c r="G310" s="92">
        <v>44811</v>
      </c>
      <c r="H310" s="99"/>
      <c r="I310" s="82">
        <v>3.5999999999069114</v>
      </c>
      <c r="J310" s="85" t="s">
        <v>700</v>
      </c>
      <c r="K310" s="85" t="s">
        <v>1327</v>
      </c>
      <c r="L310" s="86">
        <v>6.7099999999999993E-2</v>
      </c>
      <c r="M310" s="86">
        <v>7.1299999998382588E-2</v>
      </c>
      <c r="N310" s="82">
        <v>24289.974543</v>
      </c>
      <c r="O310" s="84">
        <v>99.05</v>
      </c>
      <c r="P310" s="82">
        <v>8.5939536029999992</v>
      </c>
      <c r="Q310" s="83">
        <f t="shared" si="4"/>
        <v>4.3054447095132095E-4</v>
      </c>
      <c r="R310" s="83">
        <f>P310/'סכום נכסי הקרן'!$C$42</f>
        <v>3.3156637728340973E-5</v>
      </c>
    </row>
    <row r="311" spans="2:18">
      <c r="B311" s="75" t="s">
        <v>1648</v>
      </c>
      <c r="C311" s="85" t="s">
        <v>1364</v>
      </c>
      <c r="D311" s="99" t="s">
        <v>1541</v>
      </c>
      <c r="E311" s="99"/>
      <c r="F311" s="99" t="s">
        <v>514</v>
      </c>
      <c r="G311" s="92">
        <v>42870</v>
      </c>
      <c r="H311" s="99"/>
      <c r="I311" s="82">
        <v>1.429999999990152</v>
      </c>
      <c r="J311" s="85" t="s">
        <v>766</v>
      </c>
      <c r="K311" s="85" t="s">
        <v>121</v>
      </c>
      <c r="L311" s="86">
        <v>7.0885999999999991E-2</v>
      </c>
      <c r="M311" s="86">
        <v>7.9699999998881957E-2</v>
      </c>
      <c r="N311" s="82">
        <v>9876.0742190000001</v>
      </c>
      <c r="O311" s="84">
        <v>99.34</v>
      </c>
      <c r="P311" s="82">
        <v>34.524529737999998</v>
      </c>
      <c r="Q311" s="83">
        <f t="shared" ref="Q311:Q374" si="5">IFERROR(P311/$P$10,0)</f>
        <v>1.7296283035204509E-3</v>
      </c>
      <c r="R311" s="83">
        <f>P311/'סכום נכסי הקרן'!$C$42</f>
        <v>1.3320031479627722E-4</v>
      </c>
    </row>
    <row r="312" spans="2:18">
      <c r="B312" s="75" t="s">
        <v>1649</v>
      </c>
      <c r="C312" s="85" t="s">
        <v>1364</v>
      </c>
      <c r="D312" s="99">
        <v>8706</v>
      </c>
      <c r="E312" s="99"/>
      <c r="F312" s="99" t="s">
        <v>514</v>
      </c>
      <c r="G312" s="92">
        <v>44498</v>
      </c>
      <c r="H312" s="99"/>
      <c r="I312" s="82">
        <v>3.5199999999999996</v>
      </c>
      <c r="J312" s="85" t="s">
        <v>766</v>
      </c>
      <c r="K312" s="85" t="s">
        <v>121</v>
      </c>
      <c r="L312" s="86">
        <v>7.3286000000000004E-2</v>
      </c>
      <c r="M312" s="86">
        <v>8.3299999999999999E-2</v>
      </c>
      <c r="N312" s="82">
        <v>87876.09</v>
      </c>
      <c r="O312" s="84">
        <v>99.87</v>
      </c>
      <c r="P312" s="82">
        <v>308.83395000000002</v>
      </c>
      <c r="Q312" s="83">
        <f t="shared" si="5"/>
        <v>1.5472127935172972E-2</v>
      </c>
      <c r="R312" s="83">
        <f>P312/'סכום נכסי הקרן'!$C$42</f>
        <v>1.1915232349855836E-3</v>
      </c>
    </row>
    <row r="313" spans="2:18">
      <c r="B313" s="75" t="s">
        <v>1650</v>
      </c>
      <c r="C313" s="85" t="s">
        <v>1364</v>
      </c>
      <c r="D313" s="99">
        <v>8702</v>
      </c>
      <c r="E313" s="99"/>
      <c r="F313" s="99" t="s">
        <v>514</v>
      </c>
      <c r="G313" s="92">
        <v>44497</v>
      </c>
      <c r="H313" s="99"/>
      <c r="I313" s="82">
        <v>0.53999999809025023</v>
      </c>
      <c r="J313" s="85" t="s">
        <v>713</v>
      </c>
      <c r="K313" s="85" t="s">
        <v>121</v>
      </c>
      <c r="L313" s="86">
        <v>6.2775999999999998E-2</v>
      </c>
      <c r="M313" s="86">
        <v>6.2599999955439176E-2</v>
      </c>
      <c r="N313" s="82">
        <v>79.984317000000004</v>
      </c>
      <c r="O313" s="84">
        <v>100.46</v>
      </c>
      <c r="P313" s="82">
        <v>0.282759551</v>
      </c>
      <c r="Q313" s="83">
        <f t="shared" si="5"/>
        <v>1.4165838788009113E-5</v>
      </c>
      <c r="R313" s="83">
        <f>P313/'סכום נכסי הקרן'!$C$42</f>
        <v>1.0909246698123413E-6</v>
      </c>
    </row>
    <row r="314" spans="2:18">
      <c r="B314" s="75" t="s">
        <v>1650</v>
      </c>
      <c r="C314" s="85" t="s">
        <v>1364</v>
      </c>
      <c r="D314" s="99">
        <v>9118</v>
      </c>
      <c r="E314" s="99"/>
      <c r="F314" s="99" t="s">
        <v>514</v>
      </c>
      <c r="G314" s="92">
        <v>44733</v>
      </c>
      <c r="H314" s="99"/>
      <c r="I314" s="82">
        <v>0.53999999985790303</v>
      </c>
      <c r="J314" s="85" t="s">
        <v>713</v>
      </c>
      <c r="K314" s="85" t="s">
        <v>121</v>
      </c>
      <c r="L314" s="86">
        <v>6.2775999999999998E-2</v>
      </c>
      <c r="M314" s="86">
        <v>6.2599999973001572E-2</v>
      </c>
      <c r="N314" s="82">
        <v>318.50972000000002</v>
      </c>
      <c r="O314" s="84">
        <v>100.46</v>
      </c>
      <c r="P314" s="82">
        <v>1.1259915540000001</v>
      </c>
      <c r="Q314" s="83">
        <f t="shared" si="5"/>
        <v>5.6410525388844806E-5</v>
      </c>
      <c r="R314" s="83">
        <f>P314/'סכום נכסי הקרן'!$C$42</f>
        <v>4.3442280195830949E-6</v>
      </c>
    </row>
    <row r="315" spans="2:18">
      <c r="B315" s="75" t="s">
        <v>1650</v>
      </c>
      <c r="C315" s="85" t="s">
        <v>1364</v>
      </c>
      <c r="D315" s="99">
        <v>9233</v>
      </c>
      <c r="E315" s="99"/>
      <c r="F315" s="99" t="s">
        <v>514</v>
      </c>
      <c r="G315" s="92">
        <v>44819</v>
      </c>
      <c r="H315" s="99"/>
      <c r="I315" s="82">
        <v>0.54000000135736348</v>
      </c>
      <c r="J315" s="85" t="s">
        <v>713</v>
      </c>
      <c r="K315" s="85" t="s">
        <v>121</v>
      </c>
      <c r="L315" s="86">
        <v>6.2775999999999998E-2</v>
      </c>
      <c r="M315" s="86">
        <v>6.2600000076917267E-2</v>
      </c>
      <c r="N315" s="82">
        <v>62.519086999999999</v>
      </c>
      <c r="O315" s="84">
        <v>100.46</v>
      </c>
      <c r="P315" s="82">
        <v>0.22101670500000001</v>
      </c>
      <c r="Q315" s="83">
        <f t="shared" si="5"/>
        <v>1.1072612760256391E-5</v>
      </c>
      <c r="R315" s="83">
        <f>P315/'סכום נכסי הקרן'!$C$42</f>
        <v>8.5271240201232538E-7</v>
      </c>
    </row>
    <row r="316" spans="2:18">
      <c r="B316" s="75" t="s">
        <v>1650</v>
      </c>
      <c r="C316" s="85" t="s">
        <v>1364</v>
      </c>
      <c r="D316" s="99">
        <v>9276</v>
      </c>
      <c r="E316" s="99"/>
      <c r="F316" s="99" t="s">
        <v>514</v>
      </c>
      <c r="G316" s="92">
        <v>44854</v>
      </c>
      <c r="H316" s="99"/>
      <c r="I316" s="82">
        <v>0.54000000264007431</v>
      </c>
      <c r="J316" s="85" t="s">
        <v>713</v>
      </c>
      <c r="K316" s="85" t="s">
        <v>121</v>
      </c>
      <c r="L316" s="86">
        <v>6.2775999999999998E-2</v>
      </c>
      <c r="M316" s="86">
        <v>6.2599999935883902E-2</v>
      </c>
      <c r="N316" s="82">
        <v>15.000284000000001</v>
      </c>
      <c r="O316" s="84">
        <v>100.46</v>
      </c>
      <c r="P316" s="82">
        <v>5.3028809000000003E-2</v>
      </c>
      <c r="Q316" s="83">
        <f t="shared" si="5"/>
        <v>2.6566655547353263E-6</v>
      </c>
      <c r="R316" s="83">
        <f>P316/'סכום נכסי הקרן'!$C$42</f>
        <v>2.0459233205129369E-7</v>
      </c>
    </row>
    <row r="317" spans="2:18">
      <c r="B317" s="75" t="s">
        <v>1650</v>
      </c>
      <c r="C317" s="85" t="s">
        <v>1364</v>
      </c>
      <c r="D317" s="99">
        <v>8060</v>
      </c>
      <c r="E317" s="99"/>
      <c r="F317" s="99" t="s">
        <v>514</v>
      </c>
      <c r="G317" s="92">
        <v>44150</v>
      </c>
      <c r="H317" s="99"/>
      <c r="I317" s="82">
        <v>0.54000000000010551</v>
      </c>
      <c r="J317" s="85" t="s">
        <v>713</v>
      </c>
      <c r="K317" s="85" t="s">
        <v>121</v>
      </c>
      <c r="L317" s="86">
        <v>6.2775999999999998E-2</v>
      </c>
      <c r="M317" s="86">
        <v>6.260000000007275E-2</v>
      </c>
      <c r="N317" s="82">
        <v>107307.823667</v>
      </c>
      <c r="O317" s="84">
        <v>100.46</v>
      </c>
      <c r="P317" s="82">
        <v>379.353272774</v>
      </c>
      <c r="Q317" s="83">
        <f t="shared" si="5"/>
        <v>1.9005042577041473E-2</v>
      </c>
      <c r="R317" s="83">
        <f>P317/'סכום נכסי הקרן'!$C$42</f>
        <v>1.4635963396447994E-3</v>
      </c>
    </row>
    <row r="318" spans="2:18">
      <c r="B318" s="75" t="s">
        <v>1650</v>
      </c>
      <c r="C318" s="85" t="s">
        <v>1364</v>
      </c>
      <c r="D318" s="99">
        <v>8119</v>
      </c>
      <c r="E318" s="99"/>
      <c r="F318" s="99" t="s">
        <v>514</v>
      </c>
      <c r="G318" s="92">
        <v>44169</v>
      </c>
      <c r="H318" s="99"/>
      <c r="I318" s="82">
        <v>0.53999999957749845</v>
      </c>
      <c r="J318" s="85" t="s">
        <v>713</v>
      </c>
      <c r="K318" s="85" t="s">
        <v>121</v>
      </c>
      <c r="L318" s="86">
        <v>6.2775999999999998E-2</v>
      </c>
      <c r="M318" s="86">
        <v>6.2599999997553932E-2</v>
      </c>
      <c r="N318" s="82">
        <v>254.41507200000001</v>
      </c>
      <c r="O318" s="84">
        <v>100.46</v>
      </c>
      <c r="P318" s="82">
        <v>0.89940494699999995</v>
      </c>
      <c r="Q318" s="83">
        <f t="shared" si="5"/>
        <v>4.5058868707638736E-5</v>
      </c>
      <c r="R318" s="83">
        <f>P318/'סכום נכסי הקרן'!$C$42</f>
        <v>3.470026180772798E-6</v>
      </c>
    </row>
    <row r="319" spans="2:18">
      <c r="B319" s="75" t="s">
        <v>1650</v>
      </c>
      <c r="C319" s="85" t="s">
        <v>1364</v>
      </c>
      <c r="D319" s="99">
        <v>8418</v>
      </c>
      <c r="E319" s="99"/>
      <c r="F319" s="99" t="s">
        <v>514</v>
      </c>
      <c r="G319" s="92">
        <v>44326</v>
      </c>
      <c r="H319" s="99"/>
      <c r="I319" s="82">
        <v>0.53999999852868574</v>
      </c>
      <c r="J319" s="85" t="s">
        <v>713</v>
      </c>
      <c r="K319" s="85" t="s">
        <v>121</v>
      </c>
      <c r="L319" s="86">
        <v>6.2775999999999998E-2</v>
      </c>
      <c r="M319" s="86">
        <v>6.2599999878091103E-2</v>
      </c>
      <c r="N319" s="82">
        <v>53.831945999999995</v>
      </c>
      <c r="O319" s="84">
        <v>100.46</v>
      </c>
      <c r="P319" s="82">
        <v>0.19030603199999999</v>
      </c>
      <c r="Q319" s="83">
        <f t="shared" si="5"/>
        <v>9.5340530856116093E-6</v>
      </c>
      <c r="R319" s="83">
        <f>P319/'סכום נכסי הקרן'!$C$42</f>
        <v>7.3422646339856729E-7</v>
      </c>
    </row>
    <row r="320" spans="2:18">
      <c r="B320" s="75" t="s">
        <v>1651</v>
      </c>
      <c r="C320" s="85" t="s">
        <v>1364</v>
      </c>
      <c r="D320" s="99">
        <v>8718</v>
      </c>
      <c r="E320" s="99"/>
      <c r="F320" s="99" t="s">
        <v>514</v>
      </c>
      <c r="G320" s="92">
        <v>44508</v>
      </c>
      <c r="H320" s="99"/>
      <c r="I320" s="82">
        <v>3.6099999999966483</v>
      </c>
      <c r="J320" s="85" t="s">
        <v>766</v>
      </c>
      <c r="K320" s="85" t="s">
        <v>121</v>
      </c>
      <c r="L320" s="86">
        <v>7.3773999999999992E-2</v>
      </c>
      <c r="M320" s="86">
        <v>7.7299999999896368E-2</v>
      </c>
      <c r="N320" s="82">
        <v>92601.790017000007</v>
      </c>
      <c r="O320" s="84">
        <v>99.8</v>
      </c>
      <c r="P320" s="82">
        <v>325.21395516900003</v>
      </c>
      <c r="Q320" s="83">
        <f t="shared" si="5"/>
        <v>1.629274216995371E-2</v>
      </c>
      <c r="R320" s="83">
        <f>P320/'סכום נכסי הקרן'!$C$42</f>
        <v>1.2547195148895497E-3</v>
      </c>
    </row>
    <row r="321" spans="2:18">
      <c r="B321" s="75" t="s">
        <v>1667</v>
      </c>
      <c r="C321" s="85" t="s">
        <v>1364</v>
      </c>
      <c r="D321" s="99">
        <v>9382</v>
      </c>
      <c r="E321" s="99"/>
      <c r="F321" s="99" t="s">
        <v>514</v>
      </c>
      <c r="G321" s="92">
        <v>44341</v>
      </c>
      <c r="H321" s="99"/>
      <c r="I321" s="82">
        <v>1.1799999999979947</v>
      </c>
      <c r="J321" s="85" t="s">
        <v>700</v>
      </c>
      <c r="K321" s="85" t="s">
        <v>121</v>
      </c>
      <c r="L321" s="86">
        <v>6.8678000000000003E-2</v>
      </c>
      <c r="M321" s="86">
        <v>7.5399999999772718E-2</v>
      </c>
      <c r="N321" s="82">
        <v>34067.966853999998</v>
      </c>
      <c r="O321" s="84">
        <v>99.83</v>
      </c>
      <c r="P321" s="82">
        <v>119.68136856800001</v>
      </c>
      <c r="Q321" s="83">
        <f t="shared" si="5"/>
        <v>5.9958610312780877E-3</v>
      </c>
      <c r="R321" s="83">
        <f>P321/'סכום נכסי הקרן'!$C$42</f>
        <v>4.6174694020409776E-4</v>
      </c>
    </row>
    <row r="322" spans="2:18">
      <c r="B322" s="75" t="s">
        <v>1652</v>
      </c>
      <c r="C322" s="85" t="s">
        <v>1364</v>
      </c>
      <c r="D322" s="99">
        <v>8806</v>
      </c>
      <c r="E322" s="99"/>
      <c r="F322" s="99" t="s">
        <v>514</v>
      </c>
      <c r="G322" s="92">
        <v>44137</v>
      </c>
      <c r="H322" s="99"/>
      <c r="I322" s="82">
        <v>0.69999999999930995</v>
      </c>
      <c r="J322" s="85" t="s">
        <v>713</v>
      </c>
      <c r="K322" s="85" t="s">
        <v>121</v>
      </c>
      <c r="L322" s="86">
        <v>6.2385000000000003E-2</v>
      </c>
      <c r="M322" s="86">
        <v>7.0800000000006427E-2</v>
      </c>
      <c r="N322" s="82">
        <v>123164.84947099998</v>
      </c>
      <c r="O322" s="84">
        <v>100.32</v>
      </c>
      <c r="P322" s="82">
        <v>434.804050609</v>
      </c>
      <c r="Q322" s="83">
        <f t="shared" si="5"/>
        <v>2.1783045218162937E-2</v>
      </c>
      <c r="R322" s="83">
        <f>P322/'סכום נכסי הקרן'!$C$42</f>
        <v>1.6775329557079817E-3</v>
      </c>
    </row>
    <row r="323" spans="2:18">
      <c r="B323" s="75" t="s">
        <v>1652</v>
      </c>
      <c r="C323" s="85" t="s">
        <v>1364</v>
      </c>
      <c r="D323" s="99">
        <v>9044</v>
      </c>
      <c r="E323" s="99"/>
      <c r="F323" s="99" t="s">
        <v>514</v>
      </c>
      <c r="G323" s="92">
        <v>44679</v>
      </c>
      <c r="H323" s="99"/>
      <c r="I323" s="82">
        <v>0.69999999994658413</v>
      </c>
      <c r="J323" s="85" t="s">
        <v>713</v>
      </c>
      <c r="K323" s="85" t="s">
        <v>121</v>
      </c>
      <c r="L323" s="86">
        <v>6.2385000000000003E-2</v>
      </c>
      <c r="M323" s="86">
        <v>7.0800000004593772E-2</v>
      </c>
      <c r="N323" s="82">
        <v>1060.603061</v>
      </c>
      <c r="O323" s="84">
        <v>100.32</v>
      </c>
      <c r="P323" s="82">
        <v>3.7442055160000001</v>
      </c>
      <c r="Q323" s="83">
        <f t="shared" si="5"/>
        <v>1.8757920480935576E-4</v>
      </c>
      <c r="R323" s="83">
        <f>P323/'סכום נכסי הקרן'!$C$42</f>
        <v>1.4445652328298706E-5</v>
      </c>
    </row>
    <row r="324" spans="2:18">
      <c r="B324" s="75" t="s">
        <v>1652</v>
      </c>
      <c r="C324" s="85" t="s">
        <v>1364</v>
      </c>
      <c r="D324" s="99">
        <v>9224</v>
      </c>
      <c r="E324" s="99"/>
      <c r="F324" s="99" t="s">
        <v>514</v>
      </c>
      <c r="G324" s="92">
        <v>44810</v>
      </c>
      <c r="H324" s="99"/>
      <c r="I324" s="82">
        <v>0.70000000007379604</v>
      </c>
      <c r="J324" s="85" t="s">
        <v>713</v>
      </c>
      <c r="K324" s="85" t="s">
        <v>121</v>
      </c>
      <c r="L324" s="86">
        <v>6.2385000000000003E-2</v>
      </c>
      <c r="M324" s="86">
        <v>7.0800000001180738E-2</v>
      </c>
      <c r="N324" s="82">
        <v>1919.2425159999998</v>
      </c>
      <c r="O324" s="84">
        <v>100.32</v>
      </c>
      <c r="P324" s="82">
        <v>6.7754267649999997</v>
      </c>
      <c r="Q324" s="83">
        <f t="shared" si="5"/>
        <v>3.3943894356004299E-4</v>
      </c>
      <c r="R324" s="83">
        <f>P324/'סכום נכסי הקרן'!$C$42</f>
        <v>2.6140514724630201E-5</v>
      </c>
    </row>
    <row r="325" spans="2:18">
      <c r="B325" s="75" t="s">
        <v>1653</v>
      </c>
      <c r="C325" s="85" t="s">
        <v>1364</v>
      </c>
      <c r="D325" s="99" t="s">
        <v>1542</v>
      </c>
      <c r="E325" s="99"/>
      <c r="F325" s="99" t="s">
        <v>514</v>
      </c>
      <c r="G325" s="92">
        <v>42921</v>
      </c>
      <c r="H325" s="99"/>
      <c r="I325" s="82">
        <v>1.40999999999624</v>
      </c>
      <c r="J325" s="85" t="s">
        <v>766</v>
      </c>
      <c r="K325" s="85" t="s">
        <v>121</v>
      </c>
      <c r="L325" s="86">
        <v>7.2993000000000002E-2</v>
      </c>
      <c r="M325" s="86">
        <v>8.4899999999160286E-2</v>
      </c>
      <c r="N325" s="82">
        <v>13750.101559999999</v>
      </c>
      <c r="O325" s="84">
        <v>98.94</v>
      </c>
      <c r="P325" s="82">
        <v>47.873710098000004</v>
      </c>
      <c r="Q325" s="83">
        <f t="shared" si="5"/>
        <v>2.3984026606130521E-3</v>
      </c>
      <c r="R325" s="83">
        <f>P325/'סכום נכסי הקרן'!$C$42</f>
        <v>1.8470326182316085E-4</v>
      </c>
    </row>
    <row r="326" spans="2:18">
      <c r="B326" s="75" t="s">
        <v>1653</v>
      </c>
      <c r="C326" s="85" t="s">
        <v>1364</v>
      </c>
      <c r="D326" s="99">
        <v>6497</v>
      </c>
      <c r="E326" s="99"/>
      <c r="F326" s="99" t="s">
        <v>514</v>
      </c>
      <c r="G326" s="92">
        <v>43342</v>
      </c>
      <c r="H326" s="99"/>
      <c r="I326" s="82">
        <v>2.4299999999042541</v>
      </c>
      <c r="J326" s="85" t="s">
        <v>766</v>
      </c>
      <c r="K326" s="85" t="s">
        <v>121</v>
      </c>
      <c r="L326" s="86">
        <v>7.2993000000000002E-2</v>
      </c>
      <c r="M326" s="86">
        <v>8.1399999996412287E-2</v>
      </c>
      <c r="N326" s="82">
        <v>2609.8061640000001</v>
      </c>
      <c r="O326" s="84">
        <v>98.94</v>
      </c>
      <c r="P326" s="82">
        <v>9.086558608999999</v>
      </c>
      <c r="Q326" s="83">
        <f t="shared" si="5"/>
        <v>4.5522325925920822E-4</v>
      </c>
      <c r="R326" s="83">
        <f>P326/'סכום נכסי הקרן'!$C$42</f>
        <v>3.5057174603639862E-5</v>
      </c>
    </row>
    <row r="327" spans="2:18">
      <c r="B327" s="75" t="s">
        <v>1654</v>
      </c>
      <c r="C327" s="85" t="s">
        <v>1364</v>
      </c>
      <c r="D327" s="99">
        <v>8791</v>
      </c>
      <c r="E327" s="99"/>
      <c r="F327" s="99" t="s">
        <v>514</v>
      </c>
      <c r="G327" s="92">
        <v>43866</v>
      </c>
      <c r="H327" s="99"/>
      <c r="I327" s="82">
        <v>1.7399999999988609</v>
      </c>
      <c r="J327" s="85" t="s">
        <v>713</v>
      </c>
      <c r="K327" s="85" t="s">
        <v>121</v>
      </c>
      <c r="L327" s="86">
        <v>6.5016999999999991E-2</v>
      </c>
      <c r="M327" s="86">
        <v>8.0699999999980052E-2</v>
      </c>
      <c r="N327" s="82">
        <v>101267.55312300001</v>
      </c>
      <c r="O327" s="84">
        <v>98.55</v>
      </c>
      <c r="P327" s="82">
        <v>351.19328361000004</v>
      </c>
      <c r="Q327" s="83">
        <f t="shared" si="5"/>
        <v>1.7594268421549528E-2</v>
      </c>
      <c r="R327" s="83">
        <f>P327/'סכום נכסי הקרן'!$C$42</f>
        <v>1.3549512849613742E-3</v>
      </c>
    </row>
    <row r="328" spans="2:18">
      <c r="B328" s="75" t="s">
        <v>1654</v>
      </c>
      <c r="C328" s="85" t="s">
        <v>1364</v>
      </c>
      <c r="D328" s="99">
        <v>8933</v>
      </c>
      <c r="E328" s="99"/>
      <c r="F328" s="99" t="s">
        <v>514</v>
      </c>
      <c r="G328" s="92">
        <v>44601</v>
      </c>
      <c r="H328" s="99"/>
      <c r="I328" s="82">
        <v>1.7399999990377391</v>
      </c>
      <c r="J328" s="85" t="s">
        <v>713</v>
      </c>
      <c r="K328" s="85" t="s">
        <v>121</v>
      </c>
      <c r="L328" s="86">
        <v>6.5016999999999991E-2</v>
      </c>
      <c r="M328" s="86">
        <v>8.0699999982714946E-2</v>
      </c>
      <c r="N328" s="82">
        <v>161.81731099999999</v>
      </c>
      <c r="O328" s="84">
        <v>98.55</v>
      </c>
      <c r="P328" s="82">
        <v>0.56117827099999995</v>
      </c>
      <c r="Q328" s="83">
        <f t="shared" si="5"/>
        <v>2.8114208309517682E-5</v>
      </c>
      <c r="R328" s="83">
        <f>P328/'סכום נכסי הקרן'!$C$42</f>
        <v>2.1651018253191933E-6</v>
      </c>
    </row>
    <row r="329" spans="2:18">
      <c r="B329" s="75" t="s">
        <v>1654</v>
      </c>
      <c r="C329" s="85" t="s">
        <v>1364</v>
      </c>
      <c r="D329" s="99">
        <v>8952</v>
      </c>
      <c r="E329" s="99"/>
      <c r="F329" s="99" t="s">
        <v>514</v>
      </c>
      <c r="G329" s="92">
        <v>44620</v>
      </c>
      <c r="H329" s="99"/>
      <c r="I329" s="82">
        <v>1.7399999999853346</v>
      </c>
      <c r="J329" s="85" t="s">
        <v>713</v>
      </c>
      <c r="K329" s="85" t="s">
        <v>121</v>
      </c>
      <c r="L329" s="86">
        <v>6.5016999999999991E-2</v>
      </c>
      <c r="M329" s="86">
        <v>8.0700000001637656E-2</v>
      </c>
      <c r="N329" s="82">
        <v>1179.709488</v>
      </c>
      <c r="O329" s="84">
        <v>98.55</v>
      </c>
      <c r="P329" s="82">
        <v>4.0912023189999998</v>
      </c>
      <c r="Q329" s="83">
        <f t="shared" si="5"/>
        <v>2.0496323570722824E-4</v>
      </c>
      <c r="R329" s="83">
        <f>P329/'סכום נכסי הקרן'!$C$42</f>
        <v>1.5784413022322842E-5</v>
      </c>
    </row>
    <row r="330" spans="2:18">
      <c r="B330" s="75" t="s">
        <v>1654</v>
      </c>
      <c r="C330" s="85" t="s">
        <v>1364</v>
      </c>
      <c r="D330" s="99">
        <v>9060</v>
      </c>
      <c r="E330" s="99"/>
      <c r="F330" s="99" t="s">
        <v>514</v>
      </c>
      <c r="G330" s="92">
        <v>44690</v>
      </c>
      <c r="H330" s="99"/>
      <c r="I330" s="82">
        <v>1.7399999993909538</v>
      </c>
      <c r="J330" s="85" t="s">
        <v>713</v>
      </c>
      <c r="K330" s="85" t="s">
        <v>121</v>
      </c>
      <c r="L330" s="86">
        <v>6.5016999999999991E-2</v>
      </c>
      <c r="M330" s="86">
        <v>8.0699999996954791E-2</v>
      </c>
      <c r="N330" s="82">
        <v>142.03484599999999</v>
      </c>
      <c r="O330" s="84">
        <v>98.55</v>
      </c>
      <c r="P330" s="82">
        <v>0.49257324499999994</v>
      </c>
      <c r="Q330" s="83">
        <f t="shared" si="5"/>
        <v>2.4677197128370438E-5</v>
      </c>
      <c r="R330" s="83">
        <f>P330/'סכום נכסי הקרן'!$C$42</f>
        <v>1.9004143370563578E-6</v>
      </c>
    </row>
    <row r="331" spans="2:18">
      <c r="B331" s="75" t="s">
        <v>1654</v>
      </c>
      <c r="C331" s="85" t="s">
        <v>1364</v>
      </c>
      <c r="D331" s="99">
        <v>9076</v>
      </c>
      <c r="E331" s="99"/>
      <c r="F331" s="99" t="s">
        <v>514</v>
      </c>
      <c r="G331" s="92">
        <v>44700</v>
      </c>
      <c r="H331" s="99"/>
      <c r="I331" s="82">
        <v>1.7400000002542557</v>
      </c>
      <c r="J331" s="85" t="s">
        <v>713</v>
      </c>
      <c r="K331" s="85" t="s">
        <v>121</v>
      </c>
      <c r="L331" s="86">
        <v>6.5016999999999991E-2</v>
      </c>
      <c r="M331" s="86">
        <v>8.0699999997256716E-2</v>
      </c>
      <c r="N331" s="82">
        <v>430.96050200000008</v>
      </c>
      <c r="O331" s="84">
        <v>98.55</v>
      </c>
      <c r="P331" s="82">
        <v>1.4945599629999999</v>
      </c>
      <c r="Q331" s="83">
        <f t="shared" si="5"/>
        <v>7.4875262108726654E-5</v>
      </c>
      <c r="R331" s="83">
        <f>P331/'סכום נכסי הקרן'!$C$42</f>
        <v>5.7662148931284725E-6</v>
      </c>
    </row>
    <row r="332" spans="2:18">
      <c r="B332" s="75" t="s">
        <v>1654</v>
      </c>
      <c r="C332" s="85" t="s">
        <v>1364</v>
      </c>
      <c r="D332" s="99">
        <v>9109</v>
      </c>
      <c r="E332" s="99"/>
      <c r="F332" s="99" t="s">
        <v>514</v>
      </c>
      <c r="G332" s="92">
        <v>44721</v>
      </c>
      <c r="H332" s="99"/>
      <c r="I332" s="82">
        <v>1.7399999999290126</v>
      </c>
      <c r="J332" s="85" t="s">
        <v>713</v>
      </c>
      <c r="K332" s="85" t="s">
        <v>121</v>
      </c>
      <c r="L332" s="86">
        <v>6.5016999999999991E-2</v>
      </c>
      <c r="M332" s="86">
        <v>8.0700000031589447E-2</v>
      </c>
      <c r="N332" s="82">
        <v>162.480794</v>
      </c>
      <c r="O332" s="84">
        <v>98.55</v>
      </c>
      <c r="P332" s="82">
        <v>0.56347924599999999</v>
      </c>
      <c r="Q332" s="83">
        <f t="shared" si="5"/>
        <v>2.8229483782229263E-5</v>
      </c>
      <c r="R332" s="83">
        <f>P332/'סכום נכסי הקרן'!$C$42</f>
        <v>2.1739792987175063E-6</v>
      </c>
    </row>
    <row r="333" spans="2:18">
      <c r="B333" s="75" t="s">
        <v>1654</v>
      </c>
      <c r="C333" s="85" t="s">
        <v>1364</v>
      </c>
      <c r="D333" s="99">
        <v>9142</v>
      </c>
      <c r="E333" s="99"/>
      <c r="F333" s="99" t="s">
        <v>514</v>
      </c>
      <c r="G333" s="92">
        <v>44750</v>
      </c>
      <c r="H333" s="99"/>
      <c r="I333" s="82">
        <v>1.7399999995450786</v>
      </c>
      <c r="J333" s="85" t="s">
        <v>713</v>
      </c>
      <c r="K333" s="85" t="s">
        <v>121</v>
      </c>
      <c r="L333" s="86">
        <v>6.5016999999999991E-2</v>
      </c>
      <c r="M333" s="86">
        <v>8.0700000043217521E-2</v>
      </c>
      <c r="N333" s="82">
        <v>63.385204000000002</v>
      </c>
      <c r="O333" s="84">
        <v>98.55</v>
      </c>
      <c r="P333" s="82">
        <v>0.21981821500000001</v>
      </c>
      <c r="Q333" s="83">
        <f t="shared" si="5"/>
        <v>1.1012570169054791E-5</v>
      </c>
      <c r="R333" s="83">
        <f>P333/'סכום נכסי הקרן'!$C$42</f>
        <v>8.4808846516244912E-7</v>
      </c>
    </row>
    <row r="334" spans="2:18">
      <c r="B334" s="75" t="s">
        <v>1654</v>
      </c>
      <c r="C334" s="85" t="s">
        <v>1364</v>
      </c>
      <c r="D334" s="99">
        <v>9147</v>
      </c>
      <c r="E334" s="99"/>
      <c r="F334" s="99" t="s">
        <v>514</v>
      </c>
      <c r="G334" s="92">
        <v>44757</v>
      </c>
      <c r="H334" s="99"/>
      <c r="I334" s="82">
        <v>1.7399999996440136</v>
      </c>
      <c r="J334" s="85" t="s">
        <v>713</v>
      </c>
      <c r="K334" s="85" t="s">
        <v>121</v>
      </c>
      <c r="L334" s="86">
        <v>6.5016999999999991E-2</v>
      </c>
      <c r="M334" s="86">
        <v>8.0699999962621422E-2</v>
      </c>
      <c r="N334" s="82">
        <v>243.003165</v>
      </c>
      <c r="O334" s="84">
        <v>98.55</v>
      </c>
      <c r="P334" s="82">
        <v>0.84272874500000006</v>
      </c>
      <c r="Q334" s="83">
        <f t="shared" si="5"/>
        <v>4.2219474113152916E-5</v>
      </c>
      <c r="R334" s="83">
        <f>P334/'סכום נכסי הקרן'!$C$42</f>
        <v>3.2513617122008153E-6</v>
      </c>
    </row>
    <row r="335" spans="2:18">
      <c r="B335" s="75" t="s">
        <v>1654</v>
      </c>
      <c r="C335" s="85" t="s">
        <v>1364</v>
      </c>
      <c r="D335" s="99">
        <v>9190</v>
      </c>
      <c r="E335" s="99"/>
      <c r="F335" s="99" t="s">
        <v>514</v>
      </c>
      <c r="G335" s="92">
        <v>44782</v>
      </c>
      <c r="H335" s="99"/>
      <c r="I335" s="82">
        <v>1.7399999997680062</v>
      </c>
      <c r="J335" s="85" t="s">
        <v>713</v>
      </c>
      <c r="K335" s="85" t="s">
        <v>121</v>
      </c>
      <c r="L335" s="86">
        <v>6.5016999999999991E-2</v>
      </c>
      <c r="M335" s="86">
        <v>8.070000002203942E-2</v>
      </c>
      <c r="N335" s="82">
        <v>124.293212</v>
      </c>
      <c r="O335" s="84">
        <v>98.55</v>
      </c>
      <c r="P335" s="82">
        <v>0.431045715</v>
      </c>
      <c r="Q335" s="83">
        <f t="shared" si="5"/>
        <v>2.159475811641857E-5</v>
      </c>
      <c r="R335" s="83">
        <f>P335/'סכום נכסי הקרן'!$C$42</f>
        <v>1.6630327875658549E-6</v>
      </c>
    </row>
    <row r="336" spans="2:18">
      <c r="B336" s="75" t="s">
        <v>1654</v>
      </c>
      <c r="C336" s="85" t="s">
        <v>1364</v>
      </c>
      <c r="D336" s="99">
        <v>9206</v>
      </c>
      <c r="E336" s="99"/>
      <c r="F336" s="99" t="s">
        <v>514</v>
      </c>
      <c r="G336" s="92">
        <v>44796</v>
      </c>
      <c r="H336" s="99"/>
      <c r="I336" s="82">
        <v>1.7400000004650662</v>
      </c>
      <c r="J336" s="85" t="s">
        <v>713</v>
      </c>
      <c r="K336" s="85" t="s">
        <v>121</v>
      </c>
      <c r="L336" s="86">
        <v>6.5016999999999991E-2</v>
      </c>
      <c r="M336" s="86">
        <v>8.0700000043936501E-2</v>
      </c>
      <c r="N336" s="82">
        <v>235.60968700000001</v>
      </c>
      <c r="O336" s="84">
        <v>98.55</v>
      </c>
      <c r="P336" s="82">
        <v>0.81708836299999998</v>
      </c>
      <c r="Q336" s="83">
        <f t="shared" si="5"/>
        <v>4.0934928581126052E-5</v>
      </c>
      <c r="R336" s="83">
        <f>P336/'סכום נכסי הקרן'!$C$42</f>
        <v>3.152437643435363E-6</v>
      </c>
    </row>
    <row r="337" spans="2:18">
      <c r="B337" s="75" t="s">
        <v>1654</v>
      </c>
      <c r="C337" s="85" t="s">
        <v>1364</v>
      </c>
      <c r="D337" s="99">
        <v>9269</v>
      </c>
      <c r="E337" s="99"/>
      <c r="F337" s="99" t="s">
        <v>514</v>
      </c>
      <c r="G337" s="92">
        <v>44845</v>
      </c>
      <c r="H337" s="99"/>
      <c r="I337" s="82">
        <v>1.7399999996586197</v>
      </c>
      <c r="J337" s="85" t="s">
        <v>713</v>
      </c>
      <c r="K337" s="85" t="s">
        <v>121</v>
      </c>
      <c r="L337" s="86">
        <v>6.5016999999999991E-2</v>
      </c>
      <c r="M337" s="86">
        <v>8.0699999977344755E-2</v>
      </c>
      <c r="N337" s="82">
        <v>371.65346699999992</v>
      </c>
      <c r="O337" s="84">
        <v>98.55</v>
      </c>
      <c r="P337" s="82">
        <v>1.2888847559999999</v>
      </c>
      <c r="Q337" s="83">
        <f t="shared" si="5"/>
        <v>6.4571235897239272E-5</v>
      </c>
      <c r="R337" s="83">
        <f>P337/'סכום נכסי הקרן'!$C$42</f>
        <v>4.9726920696145112E-6</v>
      </c>
    </row>
    <row r="338" spans="2:18">
      <c r="B338" s="75" t="s">
        <v>1654</v>
      </c>
      <c r="C338" s="85" t="s">
        <v>1364</v>
      </c>
      <c r="D338" s="99">
        <v>9270</v>
      </c>
      <c r="E338" s="99"/>
      <c r="F338" s="99" t="s">
        <v>514</v>
      </c>
      <c r="G338" s="92">
        <v>44845</v>
      </c>
      <c r="H338" s="99"/>
      <c r="I338" s="82">
        <v>1.7399999952805973</v>
      </c>
      <c r="J338" s="85" t="s">
        <v>713</v>
      </c>
      <c r="K338" s="85" t="s">
        <v>121</v>
      </c>
      <c r="L338" s="86">
        <v>6.5016999999999991E-2</v>
      </c>
      <c r="M338" s="86">
        <v>8.0699999740432862E-2</v>
      </c>
      <c r="N338" s="82">
        <v>37.881633000000001</v>
      </c>
      <c r="O338" s="84">
        <v>98.55</v>
      </c>
      <c r="P338" s="82">
        <v>0.13137256300000003</v>
      </c>
      <c r="Q338" s="83">
        <f t="shared" si="5"/>
        <v>6.5815727251086598E-6</v>
      </c>
      <c r="R338" s="83">
        <f>P338/'סכום נכסי הקרן'!$C$42</f>
        <v>5.0685315281596279E-7</v>
      </c>
    </row>
    <row r="339" spans="2:18">
      <c r="B339" s="75" t="s">
        <v>1654</v>
      </c>
      <c r="C339" s="85" t="s">
        <v>1364</v>
      </c>
      <c r="D339" s="99">
        <v>9286</v>
      </c>
      <c r="E339" s="99"/>
      <c r="F339" s="99" t="s">
        <v>514</v>
      </c>
      <c r="G339" s="92">
        <v>44865</v>
      </c>
      <c r="H339" s="99"/>
      <c r="I339" s="82">
        <v>1.739999999194483</v>
      </c>
      <c r="J339" s="85" t="s">
        <v>713</v>
      </c>
      <c r="K339" s="85" t="s">
        <v>121</v>
      </c>
      <c r="L339" s="86">
        <v>6.5016999999999991E-2</v>
      </c>
      <c r="M339" s="86">
        <v>8.0699999944508813E-2</v>
      </c>
      <c r="N339" s="82">
        <v>128.869978</v>
      </c>
      <c r="O339" s="84">
        <v>98.55</v>
      </c>
      <c r="P339" s="82">
        <v>0.446917764</v>
      </c>
      <c r="Q339" s="83">
        <f t="shared" si="5"/>
        <v>2.2389924492140328E-5</v>
      </c>
      <c r="R339" s="83">
        <f>P339/'סכום נכסי הקרן'!$C$42</f>
        <v>1.724269303727144E-6</v>
      </c>
    </row>
    <row r="340" spans="2:18">
      <c r="B340" s="75" t="s">
        <v>1654</v>
      </c>
      <c r="C340" s="85" t="s">
        <v>1364</v>
      </c>
      <c r="D340" s="99">
        <v>9297</v>
      </c>
      <c r="E340" s="99"/>
      <c r="F340" s="99" t="s">
        <v>514</v>
      </c>
      <c r="G340" s="92">
        <v>44874</v>
      </c>
      <c r="H340" s="99"/>
      <c r="I340" s="82">
        <v>1.7399999986821382</v>
      </c>
      <c r="J340" s="85" t="s">
        <v>713</v>
      </c>
      <c r="K340" s="85" t="s">
        <v>121</v>
      </c>
      <c r="L340" s="86">
        <v>6.5016999999999991E-2</v>
      </c>
      <c r="M340" s="86">
        <v>8.0699999996156249E-2</v>
      </c>
      <c r="N340" s="82">
        <v>105.02566399999999</v>
      </c>
      <c r="O340" s="84">
        <v>98.55</v>
      </c>
      <c r="P340" s="82">
        <v>0.364226302</v>
      </c>
      <c r="Q340" s="83">
        <f t="shared" si="5"/>
        <v>1.8247203527652797E-5</v>
      </c>
      <c r="R340" s="83">
        <f>P340/'סכום נכסי הקרן'!$C$42</f>
        <v>1.4052344362589544E-6</v>
      </c>
    </row>
    <row r="341" spans="2:18">
      <c r="B341" s="75" t="s">
        <v>1654</v>
      </c>
      <c r="C341" s="85" t="s">
        <v>1364</v>
      </c>
      <c r="D341" s="99">
        <v>9380</v>
      </c>
      <c r="E341" s="99"/>
      <c r="F341" s="99" t="s">
        <v>514</v>
      </c>
      <c r="G341" s="92">
        <v>44915</v>
      </c>
      <c r="H341" s="99"/>
      <c r="I341" s="82">
        <v>1.7399999994268021</v>
      </c>
      <c r="J341" s="85" t="s">
        <v>713</v>
      </c>
      <c r="K341" s="85" t="s">
        <v>121</v>
      </c>
      <c r="L341" s="86">
        <v>6.5926999999999999E-2</v>
      </c>
      <c r="M341" s="86">
        <v>8.0599999968253649E-2</v>
      </c>
      <c r="N341" s="82">
        <v>262.06969400000003</v>
      </c>
      <c r="O341" s="84">
        <v>98.37</v>
      </c>
      <c r="P341" s="82">
        <v>0.907190948</v>
      </c>
      <c r="Q341" s="83">
        <f t="shared" si="5"/>
        <v>4.5448935938185721E-5</v>
      </c>
      <c r="R341" s="83">
        <f>P341/'סכום נכסי הקרן'!$C$42</f>
        <v>3.500065627857942E-6</v>
      </c>
    </row>
    <row r="342" spans="2:18">
      <c r="B342" s="75" t="s">
        <v>1655</v>
      </c>
      <c r="C342" s="85" t="s">
        <v>1364</v>
      </c>
      <c r="D342" s="99">
        <v>8061</v>
      </c>
      <c r="E342" s="99"/>
      <c r="F342" s="99" t="s">
        <v>514</v>
      </c>
      <c r="G342" s="92">
        <v>44136</v>
      </c>
      <c r="H342" s="99"/>
      <c r="I342" s="82">
        <v>0.15999999999786624</v>
      </c>
      <c r="J342" s="85" t="s">
        <v>713</v>
      </c>
      <c r="K342" s="85" t="s">
        <v>121</v>
      </c>
      <c r="L342" s="86">
        <v>6.096E-2</v>
      </c>
      <c r="M342" s="86">
        <v>8.5199999999858847E-2</v>
      </c>
      <c r="N342" s="82">
        <v>69100.472519999996</v>
      </c>
      <c r="O342" s="84">
        <v>100.22</v>
      </c>
      <c r="P342" s="82">
        <v>243.699654522</v>
      </c>
      <c r="Q342" s="83">
        <f t="shared" si="5"/>
        <v>1.2208995262735327E-2</v>
      </c>
      <c r="R342" s="83">
        <f>P342/'סכום נכסי הקרן'!$C$42</f>
        <v>9.4022629546046518E-4</v>
      </c>
    </row>
    <row r="343" spans="2:18">
      <c r="B343" s="75" t="s">
        <v>1655</v>
      </c>
      <c r="C343" s="85" t="s">
        <v>1364</v>
      </c>
      <c r="D343" s="99">
        <v>9119</v>
      </c>
      <c r="E343" s="99"/>
      <c r="F343" s="99" t="s">
        <v>514</v>
      </c>
      <c r="G343" s="92">
        <v>44734</v>
      </c>
      <c r="H343" s="99"/>
      <c r="I343" s="82">
        <v>0.1599999995979467</v>
      </c>
      <c r="J343" s="85" t="s">
        <v>713</v>
      </c>
      <c r="K343" s="85" t="s">
        <v>121</v>
      </c>
      <c r="L343" s="86">
        <v>6.0953999999999994E-2</v>
      </c>
      <c r="M343" s="86">
        <v>8.5199999991958944E-2</v>
      </c>
      <c r="N343" s="82">
        <v>141.04985199999999</v>
      </c>
      <c r="O343" s="84">
        <v>100.22</v>
      </c>
      <c r="P343" s="82">
        <v>0.4974464449999999</v>
      </c>
      <c r="Q343" s="83">
        <f t="shared" si="5"/>
        <v>2.4921337300957307E-5</v>
      </c>
      <c r="R343" s="83">
        <f>P343/'סכום נכסי הקרן'!$C$42</f>
        <v>1.919215803115163E-6</v>
      </c>
    </row>
    <row r="344" spans="2:18">
      <c r="B344" s="75" t="s">
        <v>1655</v>
      </c>
      <c r="C344" s="85" t="s">
        <v>1364</v>
      </c>
      <c r="D344" s="99">
        <v>8073</v>
      </c>
      <c r="E344" s="99"/>
      <c r="F344" s="99" t="s">
        <v>514</v>
      </c>
      <c r="G344" s="92">
        <v>44153</v>
      </c>
      <c r="H344" s="99"/>
      <c r="I344" s="82">
        <v>0.15999999970509185</v>
      </c>
      <c r="J344" s="85" t="s">
        <v>713</v>
      </c>
      <c r="K344" s="85" t="s">
        <v>121</v>
      </c>
      <c r="L344" s="86">
        <v>6.0953999999999994E-2</v>
      </c>
      <c r="M344" s="86">
        <v>8.5199999966717496E-2</v>
      </c>
      <c r="N344" s="82">
        <v>269.213975</v>
      </c>
      <c r="O344" s="84">
        <v>100.22</v>
      </c>
      <c r="P344" s="82">
        <v>0.94944820800000007</v>
      </c>
      <c r="Q344" s="83">
        <f t="shared" si="5"/>
        <v>4.7565962686410348E-5</v>
      </c>
      <c r="R344" s="83">
        <f>P344/'סכום נכסי הקרן'!$C$42</f>
        <v>3.6630998640124421E-6</v>
      </c>
    </row>
    <row r="345" spans="2:18">
      <c r="B345" s="75" t="s">
        <v>1655</v>
      </c>
      <c r="C345" s="85" t="s">
        <v>1364</v>
      </c>
      <c r="D345" s="99">
        <v>8531</v>
      </c>
      <c r="E345" s="99"/>
      <c r="F345" s="99" t="s">
        <v>514</v>
      </c>
      <c r="G345" s="92">
        <v>44392</v>
      </c>
      <c r="H345" s="99"/>
      <c r="I345" s="82">
        <v>0.16000000023314129</v>
      </c>
      <c r="J345" s="85" t="s">
        <v>713</v>
      </c>
      <c r="K345" s="85" t="s">
        <v>121</v>
      </c>
      <c r="L345" s="86">
        <v>6.0953999999999994E-2</v>
      </c>
      <c r="M345" s="86">
        <v>8.5199999982408431E-2</v>
      </c>
      <c r="N345" s="82">
        <v>535.13062400000001</v>
      </c>
      <c r="O345" s="84">
        <v>100.22</v>
      </c>
      <c r="P345" s="82">
        <v>1.8872675910000001</v>
      </c>
      <c r="Q345" s="83">
        <f t="shared" si="5"/>
        <v>9.4549338296057473E-5</v>
      </c>
      <c r="R345" s="83">
        <f>P345/'סכום נכסי הקרן'!$C$42</f>
        <v>7.2813341451345272E-6</v>
      </c>
    </row>
    <row r="346" spans="2:18">
      <c r="B346" s="75" t="s">
        <v>1655</v>
      </c>
      <c r="C346" s="85" t="s">
        <v>1364</v>
      </c>
      <c r="D346" s="99">
        <v>9005</v>
      </c>
      <c r="E346" s="99"/>
      <c r="F346" s="99" t="s">
        <v>514</v>
      </c>
      <c r="G346" s="92">
        <v>44649</v>
      </c>
      <c r="H346" s="99"/>
      <c r="I346" s="82">
        <v>0.159999999872973</v>
      </c>
      <c r="J346" s="85" t="s">
        <v>713</v>
      </c>
      <c r="K346" s="85" t="s">
        <v>121</v>
      </c>
      <c r="L346" s="86">
        <v>6.0953999999999994E-2</v>
      </c>
      <c r="M346" s="86">
        <v>8.5200000003810811E-2</v>
      </c>
      <c r="N346" s="82">
        <v>357.14964900000001</v>
      </c>
      <c r="O346" s="84">
        <v>100.22</v>
      </c>
      <c r="P346" s="82">
        <v>1.2595746509999999</v>
      </c>
      <c r="Q346" s="83">
        <f t="shared" si="5"/>
        <v>6.3102842625212816E-5</v>
      </c>
      <c r="R346" s="83">
        <f>P346/'סכום נכסי הקרן'!$C$42</f>
        <v>4.8596097121620125E-6</v>
      </c>
    </row>
    <row r="347" spans="2:18">
      <c r="B347" s="75" t="s">
        <v>1655</v>
      </c>
      <c r="C347" s="85" t="s">
        <v>1364</v>
      </c>
      <c r="D347" s="99">
        <v>9075</v>
      </c>
      <c r="E347" s="99"/>
      <c r="F347" s="99" t="s">
        <v>514</v>
      </c>
      <c r="G347" s="92">
        <v>44699</v>
      </c>
      <c r="H347" s="99"/>
      <c r="I347" s="82">
        <v>0.15999999980938864</v>
      </c>
      <c r="J347" s="85" t="s">
        <v>713</v>
      </c>
      <c r="K347" s="85" t="s">
        <v>121</v>
      </c>
      <c r="L347" s="86">
        <v>6.0953999999999994E-2</v>
      </c>
      <c r="M347" s="86">
        <v>8.5199999958065487E-2</v>
      </c>
      <c r="N347" s="82">
        <v>297.51411899999999</v>
      </c>
      <c r="O347" s="84">
        <v>100.22</v>
      </c>
      <c r="P347" s="82">
        <v>1.0492554950000001</v>
      </c>
      <c r="Q347" s="83">
        <f t="shared" si="5"/>
        <v>5.2566161380001286E-5</v>
      </c>
      <c r="R347" s="83">
        <f>P347/'סכום נכסי הקרן'!$C$42</f>
        <v>4.0481699040173529E-6</v>
      </c>
    </row>
    <row r="348" spans="2:18">
      <c r="B348" s="75" t="s">
        <v>1656</v>
      </c>
      <c r="C348" s="85" t="s">
        <v>1364</v>
      </c>
      <c r="D348" s="99">
        <v>6588</v>
      </c>
      <c r="E348" s="99"/>
      <c r="F348" s="99" t="s">
        <v>514</v>
      </c>
      <c r="G348" s="92">
        <v>43397</v>
      </c>
      <c r="H348" s="99"/>
      <c r="I348" s="82">
        <v>0.51000000000106971</v>
      </c>
      <c r="J348" s="85" t="s">
        <v>713</v>
      </c>
      <c r="K348" s="85" t="s">
        <v>121</v>
      </c>
      <c r="L348" s="86">
        <v>6.037E-2</v>
      </c>
      <c r="M348" s="86">
        <v>6.6799999999999998E-2</v>
      </c>
      <c r="N348" s="82">
        <v>66243.539999999994</v>
      </c>
      <c r="O348" s="84">
        <v>100.26</v>
      </c>
      <c r="P348" s="82">
        <v>233.71709942499999</v>
      </c>
      <c r="Q348" s="83">
        <f t="shared" si="5"/>
        <v>1.1708883893565268E-2</v>
      </c>
      <c r="R348" s="83">
        <f>P348/'סכום נכסי הקרן'!$C$42</f>
        <v>9.0171224497281877E-4</v>
      </c>
    </row>
    <row r="349" spans="2:18">
      <c r="B349" s="75" t="s">
        <v>1668</v>
      </c>
      <c r="C349" s="85" t="s">
        <v>1364</v>
      </c>
      <c r="D349" s="99" t="s">
        <v>1543</v>
      </c>
      <c r="E349" s="99"/>
      <c r="F349" s="99" t="s">
        <v>514</v>
      </c>
      <c r="G349" s="92">
        <v>44144</v>
      </c>
      <c r="H349" s="99"/>
      <c r="I349" s="82">
        <v>0.50999999999815404</v>
      </c>
      <c r="J349" s="85" t="s">
        <v>713</v>
      </c>
      <c r="K349" s="85" t="s">
        <v>121</v>
      </c>
      <c r="L349" s="86">
        <v>7.3783000000000001E-2</v>
      </c>
      <c r="M349" s="86">
        <v>7.419999999995612E-2</v>
      </c>
      <c r="N349" s="82">
        <v>81003.629920000007</v>
      </c>
      <c r="O349" s="84">
        <v>100.73</v>
      </c>
      <c r="P349" s="82">
        <v>287.132648303</v>
      </c>
      <c r="Q349" s="83">
        <f t="shared" si="5"/>
        <v>1.4384924548965691E-2</v>
      </c>
      <c r="R349" s="83">
        <f>P349/'סכום נכסי הקרן'!$C$42</f>
        <v>1.1077966718878167E-3</v>
      </c>
    </row>
    <row r="350" spans="2:18">
      <c r="B350" s="75" t="s">
        <v>1657</v>
      </c>
      <c r="C350" s="85" t="s">
        <v>1364</v>
      </c>
      <c r="D350" s="99">
        <v>6826</v>
      </c>
      <c r="E350" s="99"/>
      <c r="F350" s="99" t="s">
        <v>514</v>
      </c>
      <c r="G350" s="92">
        <v>43550</v>
      </c>
      <c r="H350" s="99"/>
      <c r="I350" s="82">
        <v>2.519999999997403</v>
      </c>
      <c r="J350" s="85" t="s">
        <v>766</v>
      </c>
      <c r="K350" s="85" t="s">
        <v>121</v>
      </c>
      <c r="L350" s="86">
        <v>7.4768000000000001E-2</v>
      </c>
      <c r="M350" s="86">
        <v>7.649999999984583E-2</v>
      </c>
      <c r="N350" s="82">
        <v>34837.659060999998</v>
      </c>
      <c r="O350" s="84">
        <v>100.52</v>
      </c>
      <c r="P350" s="82">
        <v>123.23120686599999</v>
      </c>
      <c r="Q350" s="83">
        <f t="shared" si="5"/>
        <v>6.1737027235396818E-3</v>
      </c>
      <c r="R350" s="83">
        <f>P350/'סכום נכסי הקרן'!$C$42</f>
        <v>4.7544269746300225E-4</v>
      </c>
    </row>
    <row r="351" spans="2:18">
      <c r="B351" s="75" t="s">
        <v>1658</v>
      </c>
      <c r="C351" s="85" t="s">
        <v>1364</v>
      </c>
      <c r="D351" s="99">
        <v>8705</v>
      </c>
      <c r="E351" s="99"/>
      <c r="F351" s="99" t="s">
        <v>514</v>
      </c>
      <c r="G351" s="92">
        <v>43707</v>
      </c>
      <c r="H351" s="99"/>
      <c r="I351" s="82">
        <v>8.2000000000016993</v>
      </c>
      <c r="J351" s="85" t="s">
        <v>766</v>
      </c>
      <c r="K351" s="85" t="s">
        <v>124</v>
      </c>
      <c r="L351" s="86">
        <v>5.3793000000000001E-2</v>
      </c>
      <c r="M351" s="86">
        <v>5.9100000000030566E-2</v>
      </c>
      <c r="N351" s="82">
        <v>57909.985718000004</v>
      </c>
      <c r="O351" s="84">
        <v>96.02</v>
      </c>
      <c r="P351" s="82">
        <v>235.63245410799999</v>
      </c>
      <c r="Q351" s="83">
        <f t="shared" si="5"/>
        <v>1.1804840353975818E-2</v>
      </c>
      <c r="R351" s="83">
        <f>P351/'סכום נכסי הקרן'!$C$42</f>
        <v>9.0910194292549837E-4</v>
      </c>
    </row>
    <row r="352" spans="2:18">
      <c r="B352" s="75" t="s">
        <v>1658</v>
      </c>
      <c r="C352" s="85" t="s">
        <v>1364</v>
      </c>
      <c r="D352" s="99">
        <v>8826</v>
      </c>
      <c r="E352" s="99"/>
      <c r="F352" s="99" t="s">
        <v>514</v>
      </c>
      <c r="G352" s="92">
        <v>44561</v>
      </c>
      <c r="H352" s="99"/>
      <c r="I352" s="82">
        <v>8.2000000017883163</v>
      </c>
      <c r="J352" s="85" t="s">
        <v>766</v>
      </c>
      <c r="K352" s="85" t="s">
        <v>124</v>
      </c>
      <c r="L352" s="86">
        <v>5.3793000000000001E-2</v>
      </c>
      <c r="M352" s="86">
        <v>5.9100000015119399E-2</v>
      </c>
      <c r="N352" s="82">
        <v>302.34061100000002</v>
      </c>
      <c r="O352" s="84">
        <v>96.02</v>
      </c>
      <c r="P352" s="82">
        <v>1.230206854</v>
      </c>
      <c r="Q352" s="83">
        <f t="shared" si="5"/>
        <v>6.1631559068601939E-5</v>
      </c>
      <c r="R352" s="83">
        <f>P352/'סכום נכסי הקרן'!$C$42</f>
        <v>4.746304771154588E-6</v>
      </c>
    </row>
    <row r="353" spans="2:18">
      <c r="B353" s="75" t="s">
        <v>1658</v>
      </c>
      <c r="C353" s="85" t="s">
        <v>1364</v>
      </c>
      <c r="D353" s="99">
        <v>8917</v>
      </c>
      <c r="E353" s="99"/>
      <c r="F353" s="99" t="s">
        <v>514</v>
      </c>
      <c r="G353" s="92">
        <v>44592</v>
      </c>
      <c r="H353" s="99"/>
      <c r="I353" s="82">
        <v>8.2000000008229144</v>
      </c>
      <c r="J353" s="85" t="s">
        <v>766</v>
      </c>
      <c r="K353" s="85" t="s">
        <v>124</v>
      </c>
      <c r="L353" s="86">
        <v>5.3793000000000001E-2</v>
      </c>
      <c r="M353" s="86">
        <v>5.9100000007705461E-2</v>
      </c>
      <c r="N353" s="82">
        <v>657.03227600000002</v>
      </c>
      <c r="O353" s="84">
        <v>96.02</v>
      </c>
      <c r="P353" s="82">
        <v>2.6734271340000002</v>
      </c>
      <c r="Q353" s="83">
        <f t="shared" si="5"/>
        <v>1.3393477835779008E-4</v>
      </c>
      <c r="R353" s="83">
        <f>P353/'סכום נכסי הקרן'!$C$42</f>
        <v>1.0314444209264939E-5</v>
      </c>
    </row>
    <row r="354" spans="2:18">
      <c r="B354" s="75" t="s">
        <v>1658</v>
      </c>
      <c r="C354" s="85" t="s">
        <v>1364</v>
      </c>
      <c r="D354" s="99">
        <v>8958</v>
      </c>
      <c r="E354" s="99"/>
      <c r="F354" s="99" t="s">
        <v>514</v>
      </c>
      <c r="G354" s="92">
        <v>44620</v>
      </c>
      <c r="H354" s="99"/>
      <c r="I354" s="82">
        <v>7.590000000122572</v>
      </c>
      <c r="J354" s="85" t="s">
        <v>766</v>
      </c>
      <c r="K354" s="85" t="s">
        <v>124</v>
      </c>
      <c r="L354" s="86">
        <v>6.7449999999999996E-2</v>
      </c>
      <c r="M354" s="86">
        <v>7.4300000001588276E-2</v>
      </c>
      <c r="N354" s="82">
        <v>5694.2797270000001</v>
      </c>
      <c r="O354" s="84">
        <v>96.02</v>
      </c>
      <c r="P354" s="82">
        <v>23.169702324000003</v>
      </c>
      <c r="Q354" s="83">
        <f t="shared" si="5"/>
        <v>1.1607681039497199E-3</v>
      </c>
      <c r="R354" s="83">
        <f>P354/'סכום נכסי הקרן'!$C$42</f>
        <v>8.9391851727264697E-5</v>
      </c>
    </row>
    <row r="355" spans="2:18">
      <c r="B355" s="75" t="s">
        <v>1658</v>
      </c>
      <c r="C355" s="85" t="s">
        <v>1364</v>
      </c>
      <c r="D355" s="99">
        <v>9036</v>
      </c>
      <c r="E355" s="99"/>
      <c r="F355" s="99" t="s">
        <v>514</v>
      </c>
      <c r="G355" s="92">
        <v>44670</v>
      </c>
      <c r="H355" s="99"/>
      <c r="I355" s="82">
        <v>7.5899999999514183</v>
      </c>
      <c r="J355" s="85" t="s">
        <v>766</v>
      </c>
      <c r="K355" s="85" t="s">
        <v>124</v>
      </c>
      <c r="L355" s="86">
        <v>6.7449999999999996E-2</v>
      </c>
      <c r="M355" s="86">
        <v>7.4299999999028352E-2</v>
      </c>
      <c r="N355" s="82">
        <v>3237.8454609999999</v>
      </c>
      <c r="O355" s="84">
        <v>96.01</v>
      </c>
      <c r="P355" s="82">
        <v>13.173238095999997</v>
      </c>
      <c r="Q355" s="83">
        <f t="shared" si="5"/>
        <v>6.5995990771677262E-4</v>
      </c>
      <c r="R355" s="83">
        <f>P355/'סכום נכסי הקרן'!$C$42</f>
        <v>5.0824137927132836E-5</v>
      </c>
    </row>
    <row r="356" spans="2:18">
      <c r="B356" s="75" t="s">
        <v>1659</v>
      </c>
      <c r="C356" s="85" t="s">
        <v>1364</v>
      </c>
      <c r="D356" s="99">
        <v>6528</v>
      </c>
      <c r="E356" s="99"/>
      <c r="F356" s="99" t="s">
        <v>514</v>
      </c>
      <c r="G356" s="92">
        <v>43373</v>
      </c>
      <c r="H356" s="99"/>
      <c r="I356" s="82">
        <v>4.7500000000107603</v>
      </c>
      <c r="J356" s="85" t="s">
        <v>766</v>
      </c>
      <c r="K356" s="85" t="s">
        <v>124</v>
      </c>
      <c r="L356" s="86">
        <v>3.032E-2</v>
      </c>
      <c r="M356" s="86">
        <v>7.160000000015114E-2</v>
      </c>
      <c r="N356" s="82">
        <v>59694.733854999999</v>
      </c>
      <c r="O356" s="84">
        <v>82.66</v>
      </c>
      <c r="P356" s="82">
        <v>209.098732649</v>
      </c>
      <c r="Q356" s="83">
        <f t="shared" si="5"/>
        <v>1.0475539825294006E-2</v>
      </c>
      <c r="R356" s="83">
        <f>P356/'סכום נכסי הקרן'!$C$42</f>
        <v>8.0673124945402578E-4</v>
      </c>
    </row>
    <row r="357" spans="2:18">
      <c r="B357" s="75" t="s">
        <v>1660</v>
      </c>
      <c r="C357" s="85" t="s">
        <v>1364</v>
      </c>
      <c r="D357" s="99">
        <v>8860</v>
      </c>
      <c r="E357" s="99"/>
      <c r="F357" s="99" t="s">
        <v>514</v>
      </c>
      <c r="G357" s="92">
        <v>44585</v>
      </c>
      <c r="H357" s="99"/>
      <c r="I357" s="82">
        <v>3.0599999999621437</v>
      </c>
      <c r="J357" s="85" t="s">
        <v>700</v>
      </c>
      <c r="K357" s="85" t="s">
        <v>123</v>
      </c>
      <c r="L357" s="86">
        <v>4.607E-2</v>
      </c>
      <c r="M357" s="86">
        <v>6.4399999999589883E-2</v>
      </c>
      <c r="N357" s="82">
        <v>3467.2927289999998</v>
      </c>
      <c r="O357" s="84">
        <v>97.44</v>
      </c>
      <c r="P357" s="82">
        <v>12.679623358000001</v>
      </c>
      <c r="Q357" s="83">
        <f t="shared" si="5"/>
        <v>6.3523053331663681E-4</v>
      </c>
      <c r="R357" s="83">
        <f>P357/'סכום נכסי הקרן'!$C$42</f>
        <v>4.8919705368930227E-5</v>
      </c>
    </row>
    <row r="358" spans="2:18">
      <c r="B358" s="75" t="s">
        <v>1660</v>
      </c>
      <c r="C358" s="85" t="s">
        <v>1364</v>
      </c>
      <c r="D358" s="99">
        <v>8977</v>
      </c>
      <c r="E358" s="99"/>
      <c r="F358" s="99" t="s">
        <v>514</v>
      </c>
      <c r="G358" s="92">
        <v>44553</v>
      </c>
      <c r="H358" s="99"/>
      <c r="I358" s="82">
        <v>3.060000000021335</v>
      </c>
      <c r="J358" s="85" t="s">
        <v>700</v>
      </c>
      <c r="K358" s="85" t="s">
        <v>123</v>
      </c>
      <c r="L358" s="86">
        <v>4.607E-2</v>
      </c>
      <c r="M358" s="86">
        <v>6.3200000004693585E-2</v>
      </c>
      <c r="N358" s="82">
        <v>510.969449</v>
      </c>
      <c r="O358" s="84">
        <v>97.77</v>
      </c>
      <c r="P358" s="82">
        <v>1.8749043659999998</v>
      </c>
      <c r="Q358" s="83">
        <f t="shared" si="5"/>
        <v>9.3929958856422255E-5</v>
      </c>
      <c r="R358" s="83">
        <f>P358/'סכום נכסי הקרן'!$C$42</f>
        <v>7.2336351475118402E-6</v>
      </c>
    </row>
    <row r="359" spans="2:18">
      <c r="B359" s="75" t="s">
        <v>1660</v>
      </c>
      <c r="C359" s="85" t="s">
        <v>1364</v>
      </c>
      <c r="D359" s="99">
        <v>8978</v>
      </c>
      <c r="E359" s="99"/>
      <c r="F359" s="99" t="s">
        <v>514</v>
      </c>
      <c r="G359" s="92">
        <v>44553</v>
      </c>
      <c r="H359" s="99"/>
      <c r="I359" s="82">
        <v>3.0599999997417977</v>
      </c>
      <c r="J359" s="85" t="s">
        <v>700</v>
      </c>
      <c r="K359" s="85" t="s">
        <v>123</v>
      </c>
      <c r="L359" s="86">
        <v>4.607E-2</v>
      </c>
      <c r="M359" s="86">
        <v>6.459999999825089E-2</v>
      </c>
      <c r="N359" s="82">
        <v>656.960733</v>
      </c>
      <c r="O359" s="84">
        <v>97.39</v>
      </c>
      <c r="P359" s="82">
        <v>2.4012222270000003</v>
      </c>
      <c r="Q359" s="83">
        <f t="shared" si="5"/>
        <v>1.2029771175392136E-4</v>
      </c>
      <c r="R359" s="83">
        <f>P359/'סכום נכסי הקרן'!$C$42</f>
        <v>9.2642407864625237E-6</v>
      </c>
    </row>
    <row r="360" spans="2:18">
      <c r="B360" s="75" t="s">
        <v>1660</v>
      </c>
      <c r="C360" s="85" t="s">
        <v>1364</v>
      </c>
      <c r="D360" s="99">
        <v>8979</v>
      </c>
      <c r="E360" s="99"/>
      <c r="F360" s="99" t="s">
        <v>514</v>
      </c>
      <c r="G360" s="92">
        <v>44553</v>
      </c>
      <c r="H360" s="99"/>
      <c r="I360" s="82">
        <v>3.0600000000675451</v>
      </c>
      <c r="J360" s="85" t="s">
        <v>700</v>
      </c>
      <c r="K360" s="85" t="s">
        <v>123</v>
      </c>
      <c r="L360" s="86">
        <v>4.607E-2</v>
      </c>
      <c r="M360" s="86">
        <v>6.3100000001564197E-2</v>
      </c>
      <c r="N360" s="82">
        <v>3065.8166729999998</v>
      </c>
      <c r="O360" s="84">
        <v>97.79</v>
      </c>
      <c r="P360" s="82">
        <v>11.251727303999999</v>
      </c>
      <c r="Q360" s="83">
        <f t="shared" si="5"/>
        <v>5.6369503527435008E-4</v>
      </c>
      <c r="R360" s="83">
        <f>P360/'סכום נכסי הקרן'!$C$42</f>
        <v>4.3410688871601383E-5</v>
      </c>
    </row>
    <row r="361" spans="2:18">
      <c r="B361" s="75" t="s">
        <v>1660</v>
      </c>
      <c r="C361" s="85" t="s">
        <v>1364</v>
      </c>
      <c r="D361" s="99">
        <v>8918</v>
      </c>
      <c r="E361" s="99"/>
      <c r="F361" s="99" t="s">
        <v>514</v>
      </c>
      <c r="G361" s="92">
        <v>44553</v>
      </c>
      <c r="H361" s="99"/>
      <c r="I361" s="82">
        <v>3.0600000006223813</v>
      </c>
      <c r="J361" s="85" t="s">
        <v>700</v>
      </c>
      <c r="K361" s="85" t="s">
        <v>123</v>
      </c>
      <c r="L361" s="86">
        <v>4.607E-2</v>
      </c>
      <c r="M361" s="86">
        <v>6.3300000018671448E-2</v>
      </c>
      <c r="N361" s="82">
        <v>437.973814</v>
      </c>
      <c r="O361" s="84">
        <v>97.75</v>
      </c>
      <c r="P361" s="82">
        <v>1.6067320999999999</v>
      </c>
      <c r="Q361" s="83">
        <f t="shared" si="5"/>
        <v>8.0494921652069447E-5</v>
      </c>
      <c r="R361" s="83">
        <f>P361/'סכום נכסי הקרן'!$C$42</f>
        <v>6.1989902002263029E-6</v>
      </c>
    </row>
    <row r="362" spans="2:18">
      <c r="B362" s="75" t="s">
        <v>1660</v>
      </c>
      <c r="C362" s="85" t="s">
        <v>1364</v>
      </c>
      <c r="D362" s="99">
        <v>9037</v>
      </c>
      <c r="E362" s="99"/>
      <c r="F362" s="99" t="s">
        <v>514</v>
      </c>
      <c r="G362" s="92">
        <v>44671</v>
      </c>
      <c r="H362" s="99"/>
      <c r="I362" s="82">
        <v>3.0599999993406741</v>
      </c>
      <c r="J362" s="85" t="s">
        <v>700</v>
      </c>
      <c r="K362" s="85" t="s">
        <v>123</v>
      </c>
      <c r="L362" s="86">
        <v>4.607E-2</v>
      </c>
      <c r="M362" s="86">
        <v>6.4399999971629013E-2</v>
      </c>
      <c r="N362" s="82">
        <v>273.73363999999998</v>
      </c>
      <c r="O362" s="84">
        <v>97.44</v>
      </c>
      <c r="P362" s="82">
        <v>1.001022911</v>
      </c>
      <c r="Q362" s="83">
        <f t="shared" si="5"/>
        <v>5.0149779663250326E-5</v>
      </c>
      <c r="R362" s="83">
        <f>P362/'סכום נכסי הקרן'!$C$42</f>
        <v>3.8620820580425369E-6</v>
      </c>
    </row>
    <row r="363" spans="2:18">
      <c r="B363" s="75" t="s">
        <v>1660</v>
      </c>
      <c r="C363" s="85" t="s">
        <v>1364</v>
      </c>
      <c r="D363" s="99">
        <v>9130</v>
      </c>
      <c r="E363" s="99"/>
      <c r="F363" s="99" t="s">
        <v>514</v>
      </c>
      <c r="G363" s="92">
        <v>44742</v>
      </c>
      <c r="H363" s="99"/>
      <c r="I363" s="82">
        <v>3.0600000000699281</v>
      </c>
      <c r="J363" s="85" t="s">
        <v>700</v>
      </c>
      <c r="K363" s="85" t="s">
        <v>123</v>
      </c>
      <c r="L363" s="86">
        <v>4.607E-2</v>
      </c>
      <c r="M363" s="86">
        <v>6.4400000003463118E-2</v>
      </c>
      <c r="N363" s="82">
        <v>1642.4018140000001</v>
      </c>
      <c r="O363" s="84">
        <v>97.44</v>
      </c>
      <c r="P363" s="82">
        <v>6.0061373430000007</v>
      </c>
      <c r="Q363" s="83">
        <f t="shared" si="5"/>
        <v>3.008986718173824E-4</v>
      </c>
      <c r="R363" s="83">
        <f>P363/'סכום נכסי הקרן'!$C$42</f>
        <v>2.3172491873704552E-5</v>
      </c>
    </row>
    <row r="364" spans="2:18">
      <c r="B364" s="75" t="s">
        <v>1660</v>
      </c>
      <c r="C364" s="85" t="s">
        <v>1364</v>
      </c>
      <c r="D364" s="99">
        <v>9313</v>
      </c>
      <c r="E364" s="99"/>
      <c r="F364" s="99" t="s">
        <v>514</v>
      </c>
      <c r="G364" s="92">
        <v>44886</v>
      </c>
      <c r="H364" s="99"/>
      <c r="I364" s="82">
        <v>3.0699999996182554</v>
      </c>
      <c r="J364" s="85" t="s">
        <v>700</v>
      </c>
      <c r="K364" s="85" t="s">
        <v>123</v>
      </c>
      <c r="L364" s="86">
        <v>4.6409000000000006E-2</v>
      </c>
      <c r="M364" s="86">
        <v>6.2999999994127004E-2</v>
      </c>
      <c r="N364" s="82">
        <v>748.20527100000004</v>
      </c>
      <c r="O364" s="84">
        <v>97.02</v>
      </c>
      <c r="P364" s="82">
        <v>2.7243355719999998</v>
      </c>
      <c r="Q364" s="83">
        <f t="shared" si="5"/>
        <v>1.3648521643532595E-4</v>
      </c>
      <c r="R364" s="83">
        <f>P364/'סכום נכסי הקרן'!$C$42</f>
        <v>1.0510855862626956E-5</v>
      </c>
    </row>
    <row r="365" spans="2:18">
      <c r="B365" s="75" t="s">
        <v>1660</v>
      </c>
      <c r="C365" s="85" t="s">
        <v>1364</v>
      </c>
      <c r="D365" s="99">
        <v>8829</v>
      </c>
      <c r="E365" s="99"/>
      <c r="F365" s="99" t="s">
        <v>514</v>
      </c>
      <c r="G365" s="92">
        <v>44553</v>
      </c>
      <c r="H365" s="99"/>
      <c r="I365" s="82">
        <v>3.060000000006605</v>
      </c>
      <c r="J365" s="85" t="s">
        <v>700</v>
      </c>
      <c r="K365" s="85" t="s">
        <v>123</v>
      </c>
      <c r="L365" s="86">
        <v>4.6029999999999995E-2</v>
      </c>
      <c r="M365" s="86">
        <v>6.430000000023943E-2</v>
      </c>
      <c r="N365" s="82">
        <v>33121.770071999999</v>
      </c>
      <c r="O365" s="84">
        <v>97.44</v>
      </c>
      <c r="P365" s="82">
        <v>121.12376596999999</v>
      </c>
      <c r="Q365" s="83">
        <f t="shared" si="5"/>
        <v>6.0681230255863724E-3</v>
      </c>
      <c r="R365" s="83">
        <f>P365/'סכום נכסי הקרן'!$C$42</f>
        <v>4.6731190486736039E-4</v>
      </c>
    </row>
    <row r="366" spans="2:18">
      <c r="B366" s="75" t="s">
        <v>1661</v>
      </c>
      <c r="C366" s="85" t="s">
        <v>1364</v>
      </c>
      <c r="D366" s="99">
        <v>7770</v>
      </c>
      <c r="E366" s="99"/>
      <c r="F366" s="99" t="s">
        <v>514</v>
      </c>
      <c r="G366" s="92">
        <v>44004</v>
      </c>
      <c r="H366" s="99"/>
      <c r="I366" s="82">
        <v>2.2600000000011384</v>
      </c>
      <c r="J366" s="85" t="s">
        <v>700</v>
      </c>
      <c r="K366" s="85" t="s">
        <v>125</v>
      </c>
      <c r="L366" s="86">
        <v>6.4335000000000003E-2</v>
      </c>
      <c r="M366" s="86">
        <v>7.0700000000027255E-2</v>
      </c>
      <c r="N366" s="82">
        <v>137702.93064599999</v>
      </c>
      <c r="O366" s="84">
        <v>101.36</v>
      </c>
      <c r="P366" s="82">
        <v>333.76734328700002</v>
      </c>
      <c r="Q366" s="83">
        <f t="shared" si="5"/>
        <v>1.672125436960302E-2</v>
      </c>
      <c r="R366" s="83">
        <f>P366/'סכום נכסי הקרן'!$C$42</f>
        <v>1.2877196454789703E-3</v>
      </c>
    </row>
    <row r="367" spans="2:18">
      <c r="B367" s="75" t="s">
        <v>1661</v>
      </c>
      <c r="C367" s="85" t="s">
        <v>1364</v>
      </c>
      <c r="D367" s="99">
        <v>8789</v>
      </c>
      <c r="E367" s="99"/>
      <c r="F367" s="99" t="s">
        <v>514</v>
      </c>
      <c r="G367" s="92">
        <v>44004</v>
      </c>
      <c r="H367" s="99"/>
      <c r="I367" s="82">
        <v>2.2599999999822615</v>
      </c>
      <c r="J367" s="85" t="s">
        <v>700</v>
      </c>
      <c r="K367" s="85" t="s">
        <v>125</v>
      </c>
      <c r="L367" s="86">
        <v>6.4335000000000003E-2</v>
      </c>
      <c r="M367" s="86">
        <v>7.2099999999405251E-2</v>
      </c>
      <c r="N367" s="82">
        <v>15861.614061</v>
      </c>
      <c r="O367" s="84">
        <v>101.07</v>
      </c>
      <c r="P367" s="82">
        <v>38.335726768000001</v>
      </c>
      <c r="Q367" s="83">
        <f t="shared" si="5"/>
        <v>1.920563684926256E-3</v>
      </c>
      <c r="R367" s="83">
        <f>P367/'סכום נכסי הקרן'!$C$42</f>
        <v>1.4790442946486547E-4</v>
      </c>
    </row>
    <row r="368" spans="2:18">
      <c r="B368" s="75" t="s">
        <v>1661</v>
      </c>
      <c r="C368" s="85" t="s">
        <v>1364</v>
      </c>
      <c r="D368" s="99">
        <v>8980</v>
      </c>
      <c r="E368" s="99"/>
      <c r="F368" s="99" t="s">
        <v>514</v>
      </c>
      <c r="G368" s="92">
        <v>44627</v>
      </c>
      <c r="H368" s="99"/>
      <c r="I368" s="82">
        <v>2.2599999999891982</v>
      </c>
      <c r="J368" s="85" t="s">
        <v>700</v>
      </c>
      <c r="K368" s="85" t="s">
        <v>125</v>
      </c>
      <c r="L368" s="86">
        <v>6.4335000000000003E-2</v>
      </c>
      <c r="M368" s="86">
        <v>7.3899999999323576E-2</v>
      </c>
      <c r="N368" s="82">
        <v>16149.874185999999</v>
      </c>
      <c r="O368" s="84">
        <v>100.68</v>
      </c>
      <c r="P368" s="82">
        <v>38.881804017</v>
      </c>
      <c r="Q368" s="83">
        <f t="shared" si="5"/>
        <v>1.9479213541819039E-3</v>
      </c>
      <c r="R368" s="83">
        <f>P368/'סכום נכסי הקרן'!$C$42</f>
        <v>1.5001126950068571E-4</v>
      </c>
    </row>
    <row r="369" spans="2:18">
      <c r="B369" s="75" t="s">
        <v>1661</v>
      </c>
      <c r="C369" s="85" t="s">
        <v>1364</v>
      </c>
      <c r="D369" s="99">
        <v>9027</v>
      </c>
      <c r="E369" s="99"/>
      <c r="F369" s="99" t="s">
        <v>514</v>
      </c>
      <c r="G369" s="92">
        <v>44658</v>
      </c>
      <c r="H369" s="99"/>
      <c r="I369" s="82">
        <v>2.2600000000034699</v>
      </c>
      <c r="J369" s="85" t="s">
        <v>700</v>
      </c>
      <c r="K369" s="85" t="s">
        <v>125</v>
      </c>
      <c r="L369" s="86">
        <v>6.4335000000000003E-2</v>
      </c>
      <c r="M369" s="86">
        <v>7.390000000178705E-2</v>
      </c>
      <c r="N369" s="82">
        <v>2393.9767980000001</v>
      </c>
      <c r="O369" s="84">
        <v>100.68</v>
      </c>
      <c r="P369" s="82">
        <v>5.7636447230000005</v>
      </c>
      <c r="Q369" s="83">
        <f t="shared" si="5"/>
        <v>2.8875014721386881E-4</v>
      </c>
      <c r="R369" s="83">
        <f>P369/'סכום נכסי הקרן'!$C$42</f>
        <v>2.2236922481017868E-5</v>
      </c>
    </row>
    <row r="370" spans="2:18">
      <c r="B370" s="75" t="s">
        <v>1661</v>
      </c>
      <c r="C370" s="85" t="s">
        <v>1364</v>
      </c>
      <c r="D370" s="99">
        <v>9126</v>
      </c>
      <c r="E370" s="99"/>
      <c r="F370" s="99" t="s">
        <v>514</v>
      </c>
      <c r="G370" s="92">
        <v>44741</v>
      </c>
      <c r="H370" s="99"/>
      <c r="I370" s="82">
        <v>2.2599999999945668</v>
      </c>
      <c r="J370" s="85" t="s">
        <v>700</v>
      </c>
      <c r="K370" s="85" t="s">
        <v>125</v>
      </c>
      <c r="L370" s="86">
        <v>6.4335000000000003E-2</v>
      </c>
      <c r="M370" s="86">
        <v>7.3899999999627472E-2</v>
      </c>
      <c r="N370" s="82">
        <v>21406.627833999999</v>
      </c>
      <c r="O370" s="84">
        <v>100.68</v>
      </c>
      <c r="P370" s="82">
        <v>51.537758027999999</v>
      </c>
      <c r="Q370" s="83">
        <f t="shared" si="5"/>
        <v>2.5819660879291407E-3</v>
      </c>
      <c r="R370" s="83">
        <f>P370/'סכום נכסי הקרן'!$C$42</f>
        <v>1.9883965532101243E-4</v>
      </c>
    </row>
    <row r="371" spans="2:18">
      <c r="B371" s="75" t="s">
        <v>1661</v>
      </c>
      <c r="C371" s="85" t="s">
        <v>1364</v>
      </c>
      <c r="D371" s="99">
        <v>9261</v>
      </c>
      <c r="E371" s="99"/>
      <c r="F371" s="99" t="s">
        <v>514</v>
      </c>
      <c r="G371" s="92">
        <v>44833</v>
      </c>
      <c r="H371" s="99"/>
      <c r="I371" s="82">
        <v>2.2600000000245952</v>
      </c>
      <c r="J371" s="85" t="s">
        <v>700</v>
      </c>
      <c r="K371" s="85" t="s">
        <v>125</v>
      </c>
      <c r="L371" s="86">
        <v>6.6406999999999994E-2</v>
      </c>
      <c r="M371" s="86">
        <v>7.5500000001033518E-2</v>
      </c>
      <c r="N371" s="82">
        <v>15874.577982000001</v>
      </c>
      <c r="O371" s="84">
        <v>100.68</v>
      </c>
      <c r="P371" s="82">
        <v>38.219011430999998</v>
      </c>
      <c r="Q371" s="83">
        <f t="shared" si="5"/>
        <v>1.9147164177263226E-3</v>
      </c>
      <c r="R371" s="83">
        <f>P371/'סכום נכסי הקרן'!$C$42</f>
        <v>1.4745412587643332E-4</v>
      </c>
    </row>
    <row r="372" spans="2:18">
      <c r="B372" s="75" t="s">
        <v>1661</v>
      </c>
      <c r="C372" s="85" t="s">
        <v>1364</v>
      </c>
      <c r="D372" s="99">
        <v>9285</v>
      </c>
      <c r="E372" s="99"/>
      <c r="F372" s="99" t="s">
        <v>514</v>
      </c>
      <c r="G372" s="92">
        <v>44861</v>
      </c>
      <c r="H372" s="99"/>
      <c r="I372" s="82">
        <v>2.2700000000017928</v>
      </c>
      <c r="J372" s="85" t="s">
        <v>700</v>
      </c>
      <c r="K372" s="85" t="s">
        <v>125</v>
      </c>
      <c r="L372" s="86">
        <v>6.4923000000000008E-2</v>
      </c>
      <c r="M372" s="86">
        <v>7.2799999999354714E-2</v>
      </c>
      <c r="N372" s="82">
        <v>6975.1931690000001</v>
      </c>
      <c r="O372" s="84">
        <v>100.34</v>
      </c>
      <c r="P372" s="82">
        <v>16.736490710999998</v>
      </c>
      <c r="Q372" s="83">
        <f t="shared" si="5"/>
        <v>8.3847363758558942E-4</v>
      </c>
      <c r="R372" s="83">
        <f>P372/'סכום נכסי הקרן'!$C$42</f>
        <v>6.4571649439049321E-5</v>
      </c>
    </row>
    <row r="373" spans="2:18">
      <c r="B373" s="75" t="s">
        <v>1661</v>
      </c>
      <c r="C373" s="85" t="s">
        <v>1364</v>
      </c>
      <c r="D373" s="99">
        <v>9374</v>
      </c>
      <c r="E373" s="99"/>
      <c r="F373" s="99" t="s">
        <v>514</v>
      </c>
      <c r="G373" s="92">
        <v>44910</v>
      </c>
      <c r="H373" s="99"/>
      <c r="I373" s="82">
        <v>2.2899999999764002</v>
      </c>
      <c r="J373" s="85" t="s">
        <v>700</v>
      </c>
      <c r="K373" s="85" t="s">
        <v>125</v>
      </c>
      <c r="L373" s="86">
        <v>6.515E-2</v>
      </c>
      <c r="M373" s="86">
        <v>7.2299999999571707E-2</v>
      </c>
      <c r="N373" s="82">
        <v>4810.4780970000002</v>
      </c>
      <c r="O373" s="84">
        <v>99.46</v>
      </c>
      <c r="P373" s="82">
        <v>11.441178963000002</v>
      </c>
      <c r="Q373" s="83">
        <f t="shared" si="5"/>
        <v>5.7318628552575153E-4</v>
      </c>
      <c r="R373" s="83">
        <f>P373/'סכום נכסי הקרן'!$C$42</f>
        <v>4.4141619048173836E-5</v>
      </c>
    </row>
    <row r="374" spans="2:18">
      <c r="B374" s="75" t="s">
        <v>1662</v>
      </c>
      <c r="C374" s="85" t="s">
        <v>1364</v>
      </c>
      <c r="D374" s="99">
        <v>7382</v>
      </c>
      <c r="E374" s="99"/>
      <c r="F374" s="99" t="s">
        <v>514</v>
      </c>
      <c r="G374" s="92">
        <v>43860</v>
      </c>
      <c r="H374" s="99"/>
      <c r="I374" s="82">
        <v>3.1100000000010199</v>
      </c>
      <c r="J374" s="85" t="s">
        <v>766</v>
      </c>
      <c r="K374" s="85" t="s">
        <v>121</v>
      </c>
      <c r="L374" s="86">
        <v>7.0786000000000002E-2</v>
      </c>
      <c r="M374" s="86">
        <v>7.6100000000034487E-2</v>
      </c>
      <c r="N374" s="82">
        <v>58353.454288999994</v>
      </c>
      <c r="O374" s="84">
        <v>100.25</v>
      </c>
      <c r="P374" s="82">
        <v>205.85916068900002</v>
      </c>
      <c r="Q374" s="83">
        <f t="shared" si="5"/>
        <v>1.0313242021505534E-2</v>
      </c>
      <c r="R374" s="83">
        <f>P374/'סכום נכסי הקרן'!$C$42</f>
        <v>7.942325417771407E-4</v>
      </c>
    </row>
    <row r="375" spans="2:18">
      <c r="B375" s="75" t="s">
        <v>1663</v>
      </c>
      <c r="C375" s="85" t="s">
        <v>1364</v>
      </c>
      <c r="D375" s="99">
        <v>9158</v>
      </c>
      <c r="E375" s="99"/>
      <c r="F375" s="99" t="s">
        <v>514</v>
      </c>
      <c r="G375" s="92">
        <v>44179</v>
      </c>
      <c r="H375" s="99"/>
      <c r="I375" s="82">
        <v>3.1000000000000005</v>
      </c>
      <c r="J375" s="85" t="s">
        <v>766</v>
      </c>
      <c r="K375" s="85" t="s">
        <v>121</v>
      </c>
      <c r="L375" s="86">
        <v>7.0286000000000001E-2</v>
      </c>
      <c r="M375" s="86">
        <v>7.2999999999999995E-2</v>
      </c>
      <c r="N375" s="82">
        <v>51160.89</v>
      </c>
      <c r="O375" s="84">
        <v>100.22</v>
      </c>
      <c r="P375" s="82">
        <v>180.43126999999998</v>
      </c>
      <c r="Q375" s="83">
        <f t="shared" ref="Q375:Q378" si="6">IFERROR(P375/$P$10,0)</f>
        <v>9.0393419925035336E-3</v>
      </c>
      <c r="R375" s="83">
        <f>P375/'סכום נכסי הקרן'!$C$42</f>
        <v>6.9612829328821279E-4</v>
      </c>
    </row>
    <row r="376" spans="2:18">
      <c r="B376" s="75" t="s">
        <v>1664</v>
      </c>
      <c r="C376" s="85" t="s">
        <v>1364</v>
      </c>
      <c r="D376" s="99">
        <v>7823</v>
      </c>
      <c r="E376" s="99"/>
      <c r="F376" s="99" t="s">
        <v>514</v>
      </c>
      <c r="G376" s="92">
        <v>44027</v>
      </c>
      <c r="H376" s="99"/>
      <c r="I376" s="82">
        <v>4.0599999999934182</v>
      </c>
      <c r="J376" s="85" t="s">
        <v>700</v>
      </c>
      <c r="K376" s="85" t="s">
        <v>123</v>
      </c>
      <c r="L376" s="86">
        <v>2.35E-2</v>
      </c>
      <c r="M376" s="86">
        <v>2.789999999995612E-2</v>
      </c>
      <c r="N376" s="82">
        <v>39465.090792000003</v>
      </c>
      <c r="O376" s="84">
        <v>98.47</v>
      </c>
      <c r="P376" s="82">
        <v>145.84635811599998</v>
      </c>
      <c r="Q376" s="83">
        <f t="shared" si="6"/>
        <v>7.3066886320296218E-3</v>
      </c>
      <c r="R376" s="83">
        <f>P376/'סכום נכסי הקרן'!$C$42</f>
        <v>5.6269501598914956E-4</v>
      </c>
    </row>
    <row r="377" spans="2:18">
      <c r="B377" s="75" t="s">
        <v>1664</v>
      </c>
      <c r="C377" s="85" t="s">
        <v>1364</v>
      </c>
      <c r="D377" s="99">
        <v>7993</v>
      </c>
      <c r="E377" s="99"/>
      <c r="F377" s="99" t="s">
        <v>514</v>
      </c>
      <c r="G377" s="92">
        <v>44119</v>
      </c>
      <c r="H377" s="99"/>
      <c r="I377" s="82">
        <v>4.0600000000000005</v>
      </c>
      <c r="J377" s="85" t="s">
        <v>700</v>
      </c>
      <c r="K377" s="85" t="s">
        <v>123</v>
      </c>
      <c r="L377" s="86">
        <v>2.35E-2</v>
      </c>
      <c r="M377" s="86">
        <v>2.7900000000000005E-2</v>
      </c>
      <c r="N377" s="82">
        <v>39465.090816000004</v>
      </c>
      <c r="O377" s="84">
        <v>98.47</v>
      </c>
      <c r="P377" s="82">
        <v>145.8463582</v>
      </c>
      <c r="Q377" s="83">
        <f t="shared" si="6"/>
        <v>7.3066886362378996E-3</v>
      </c>
      <c r="R377" s="83">
        <f>P377/'סכום נכסי הקרן'!$C$42</f>
        <v>5.6269501631323298E-4</v>
      </c>
    </row>
    <row r="378" spans="2:18">
      <c r="B378" s="75" t="s">
        <v>1664</v>
      </c>
      <c r="C378" s="85" t="s">
        <v>1364</v>
      </c>
      <c r="D378" s="99">
        <v>8187</v>
      </c>
      <c r="E378" s="99"/>
      <c r="F378" s="99" t="s">
        <v>514</v>
      </c>
      <c r="G378" s="92">
        <v>44211</v>
      </c>
      <c r="H378" s="99"/>
      <c r="I378" s="82">
        <v>4.0599999999934182</v>
      </c>
      <c r="J378" s="85" t="s">
        <v>700</v>
      </c>
      <c r="K378" s="85" t="s">
        <v>123</v>
      </c>
      <c r="L378" s="86">
        <v>2.35E-2</v>
      </c>
      <c r="M378" s="86">
        <v>2.789999999995612E-2</v>
      </c>
      <c r="N378" s="82">
        <v>39465.090792000003</v>
      </c>
      <c r="O378" s="84">
        <v>98.47</v>
      </c>
      <c r="P378" s="82">
        <v>145.84635811599998</v>
      </c>
      <c r="Q378" s="83">
        <f t="shared" si="6"/>
        <v>7.3066886320296218E-3</v>
      </c>
      <c r="R378" s="83">
        <f>P378/'סכום נכסי הקרן'!$C$42</f>
        <v>5.6269501598914956E-4</v>
      </c>
    </row>
    <row r="379" spans="2:18">
      <c r="B379" s="108"/>
      <c r="C379" s="108"/>
      <c r="D379" s="108"/>
      <c r="E379" s="108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</row>
    <row r="380" spans="2:18">
      <c r="B380" s="108"/>
      <c r="C380" s="108"/>
      <c r="D380" s="108"/>
      <c r="E380" s="108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</row>
    <row r="381" spans="2:18">
      <c r="B381" s="108"/>
      <c r="C381" s="108"/>
      <c r="D381" s="108"/>
      <c r="E381" s="108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</row>
    <row r="382" spans="2:18">
      <c r="B382" s="116" t="s">
        <v>202</v>
      </c>
      <c r="C382" s="108"/>
      <c r="D382" s="108"/>
      <c r="E382" s="108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</row>
    <row r="383" spans="2:18">
      <c r="B383" s="116" t="s">
        <v>105</v>
      </c>
      <c r="C383" s="108"/>
      <c r="D383" s="108"/>
      <c r="E383" s="108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</row>
    <row r="384" spans="2:18">
      <c r="B384" s="116" t="s">
        <v>185</v>
      </c>
      <c r="C384" s="108"/>
      <c r="D384" s="108"/>
      <c r="E384" s="108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</row>
    <row r="385" spans="2:18">
      <c r="B385" s="116" t="s">
        <v>193</v>
      </c>
      <c r="C385" s="108"/>
      <c r="D385" s="108"/>
      <c r="E385" s="108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</row>
    <row r="386" spans="2:18">
      <c r="B386" s="108"/>
      <c r="C386" s="108"/>
      <c r="D386" s="108"/>
      <c r="E386" s="108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</row>
    <row r="387" spans="2:18">
      <c r="B387" s="108"/>
      <c r="C387" s="108"/>
      <c r="D387" s="108"/>
      <c r="E387" s="108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</row>
    <row r="388" spans="2:18">
      <c r="B388" s="108"/>
      <c r="C388" s="108"/>
      <c r="D388" s="108"/>
      <c r="E388" s="108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</row>
    <row r="389" spans="2:18">
      <c r="B389" s="108"/>
      <c r="C389" s="108"/>
      <c r="D389" s="108"/>
      <c r="E389" s="108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</row>
    <row r="390" spans="2:18">
      <c r="B390" s="108"/>
      <c r="C390" s="108"/>
      <c r="D390" s="108"/>
      <c r="E390" s="108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</row>
    <row r="391" spans="2:18">
      <c r="B391" s="108"/>
      <c r="C391" s="108"/>
      <c r="D391" s="108"/>
      <c r="E391" s="108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</row>
    <row r="392" spans="2:18">
      <c r="B392" s="108"/>
      <c r="C392" s="108"/>
      <c r="D392" s="108"/>
      <c r="E392" s="108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</row>
    <row r="393" spans="2:18">
      <c r="B393" s="108"/>
      <c r="C393" s="108"/>
      <c r="D393" s="108"/>
      <c r="E393" s="108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</row>
    <row r="394" spans="2:18">
      <c r="B394" s="108"/>
      <c r="C394" s="108"/>
      <c r="D394" s="108"/>
      <c r="E394" s="108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</row>
    <row r="395" spans="2:18">
      <c r="B395" s="108"/>
      <c r="C395" s="108"/>
      <c r="D395" s="108"/>
      <c r="E395" s="108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</row>
    <row r="396" spans="2:18">
      <c r="B396" s="108"/>
      <c r="C396" s="108"/>
      <c r="D396" s="108"/>
      <c r="E396" s="108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</row>
    <row r="397" spans="2:18">
      <c r="B397" s="108"/>
      <c r="C397" s="108"/>
      <c r="D397" s="108"/>
      <c r="E397" s="108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</row>
    <row r="398" spans="2:18">
      <c r="B398" s="108"/>
      <c r="C398" s="108"/>
      <c r="D398" s="108"/>
      <c r="E398" s="108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</row>
    <row r="399" spans="2:18">
      <c r="B399" s="108"/>
      <c r="C399" s="108"/>
      <c r="D399" s="108"/>
      <c r="E399" s="108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</row>
    <row r="400" spans="2:18">
      <c r="B400" s="108"/>
      <c r="C400" s="108"/>
      <c r="D400" s="108"/>
      <c r="E400" s="108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</row>
    <row r="401" spans="2:18">
      <c r="B401" s="108"/>
      <c r="C401" s="108"/>
      <c r="D401" s="108"/>
      <c r="E401" s="108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</row>
    <row r="402" spans="2:18">
      <c r="B402" s="108"/>
      <c r="C402" s="108"/>
      <c r="D402" s="108"/>
      <c r="E402" s="108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</row>
    <row r="403" spans="2:18">
      <c r="B403" s="108"/>
      <c r="C403" s="108"/>
      <c r="D403" s="108"/>
      <c r="E403" s="108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</row>
    <row r="404" spans="2:18">
      <c r="B404" s="108"/>
      <c r="C404" s="108"/>
      <c r="D404" s="108"/>
      <c r="E404" s="108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</row>
    <row r="405" spans="2:18">
      <c r="B405" s="108"/>
      <c r="C405" s="108"/>
      <c r="D405" s="108"/>
      <c r="E405" s="108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</row>
    <row r="406" spans="2:18">
      <c r="B406" s="108"/>
      <c r="C406" s="108"/>
      <c r="D406" s="108"/>
      <c r="E406" s="108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</row>
    <row r="407" spans="2:18">
      <c r="B407" s="108"/>
      <c r="C407" s="108"/>
      <c r="D407" s="108"/>
      <c r="E407" s="108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</row>
    <row r="408" spans="2:18">
      <c r="B408" s="108"/>
      <c r="C408" s="108"/>
      <c r="D408" s="108"/>
      <c r="E408" s="108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</row>
    <row r="409" spans="2:18">
      <c r="B409" s="108"/>
      <c r="C409" s="108"/>
      <c r="D409" s="108"/>
      <c r="E409" s="108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</row>
    <row r="410" spans="2:18">
      <c r="B410" s="108"/>
      <c r="C410" s="108"/>
      <c r="D410" s="108"/>
      <c r="E410" s="108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</row>
    <row r="411" spans="2:18">
      <c r="B411" s="108"/>
      <c r="C411" s="108"/>
      <c r="D411" s="108"/>
      <c r="E411" s="108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</row>
    <row r="412" spans="2:18">
      <c r="B412" s="108"/>
      <c r="C412" s="108"/>
      <c r="D412" s="108"/>
      <c r="E412" s="108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</row>
    <row r="413" spans="2:18">
      <c r="B413" s="108"/>
      <c r="C413" s="108"/>
      <c r="D413" s="108"/>
      <c r="E413" s="108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</row>
    <row r="414" spans="2:18">
      <c r="B414" s="108"/>
      <c r="C414" s="108"/>
      <c r="D414" s="108"/>
      <c r="E414" s="108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</row>
    <row r="415" spans="2:18">
      <c r="B415" s="108"/>
      <c r="C415" s="108"/>
      <c r="D415" s="108"/>
      <c r="E415" s="108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</row>
    <row r="416" spans="2:18">
      <c r="B416" s="108"/>
      <c r="C416" s="108"/>
      <c r="D416" s="108"/>
      <c r="E416" s="108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</row>
    <row r="417" spans="2:18">
      <c r="B417" s="108"/>
      <c r="C417" s="108"/>
      <c r="D417" s="108"/>
      <c r="E417" s="108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</row>
    <row r="418" spans="2:18">
      <c r="B418" s="108"/>
      <c r="C418" s="108"/>
      <c r="D418" s="108"/>
      <c r="E418" s="108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</row>
    <row r="419" spans="2:18">
      <c r="B419" s="108"/>
      <c r="C419" s="108"/>
      <c r="D419" s="108"/>
      <c r="E419" s="108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</row>
    <row r="420" spans="2:18">
      <c r="B420" s="108"/>
      <c r="C420" s="108"/>
      <c r="D420" s="108"/>
      <c r="E420" s="108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</row>
    <row r="421" spans="2:18">
      <c r="B421" s="108"/>
      <c r="C421" s="108"/>
      <c r="D421" s="108"/>
      <c r="E421" s="108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</row>
    <row r="422" spans="2:18">
      <c r="B422" s="108"/>
      <c r="C422" s="108"/>
      <c r="D422" s="108"/>
      <c r="E422" s="108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</row>
    <row r="423" spans="2:18">
      <c r="B423" s="108"/>
      <c r="C423" s="108"/>
      <c r="D423" s="108"/>
      <c r="E423" s="108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</row>
    <row r="424" spans="2:18">
      <c r="B424" s="108"/>
      <c r="C424" s="108"/>
      <c r="D424" s="108"/>
      <c r="E424" s="108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</row>
    <row r="425" spans="2:18">
      <c r="B425" s="108"/>
      <c r="C425" s="108"/>
      <c r="D425" s="108"/>
      <c r="E425" s="108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</row>
    <row r="426" spans="2:18">
      <c r="B426" s="108"/>
      <c r="C426" s="108"/>
      <c r="D426" s="108"/>
      <c r="E426" s="108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</row>
    <row r="427" spans="2:18">
      <c r="B427" s="108"/>
      <c r="C427" s="108"/>
      <c r="D427" s="108"/>
      <c r="E427" s="108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</row>
    <row r="428" spans="2:18">
      <c r="B428" s="108"/>
      <c r="C428" s="108"/>
      <c r="D428" s="108"/>
      <c r="E428" s="108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</row>
    <row r="429" spans="2:18">
      <c r="B429" s="108"/>
      <c r="C429" s="108"/>
      <c r="D429" s="108"/>
      <c r="E429" s="108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</row>
    <row r="430" spans="2:18">
      <c r="B430" s="108"/>
      <c r="C430" s="108"/>
      <c r="D430" s="108"/>
      <c r="E430" s="108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</row>
    <row r="431" spans="2:18">
      <c r="B431" s="108"/>
      <c r="C431" s="108"/>
      <c r="D431" s="108"/>
      <c r="E431" s="108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</row>
    <row r="432" spans="2:18">
      <c r="B432" s="108"/>
      <c r="C432" s="108"/>
      <c r="D432" s="108"/>
      <c r="E432" s="108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</row>
    <row r="433" spans="2:18">
      <c r="B433" s="108"/>
      <c r="C433" s="108"/>
      <c r="D433" s="108"/>
      <c r="E433" s="108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</row>
    <row r="434" spans="2:18">
      <c r="B434" s="108"/>
      <c r="C434" s="108"/>
      <c r="D434" s="108"/>
      <c r="E434" s="108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</row>
    <row r="435" spans="2:18">
      <c r="B435" s="108"/>
      <c r="C435" s="108"/>
      <c r="D435" s="108"/>
      <c r="E435" s="108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</row>
    <row r="436" spans="2:18">
      <c r="B436" s="108"/>
      <c r="C436" s="108"/>
      <c r="D436" s="108"/>
      <c r="E436" s="108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</row>
    <row r="437" spans="2:18">
      <c r="B437" s="108"/>
      <c r="C437" s="108"/>
      <c r="D437" s="108"/>
      <c r="E437" s="108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</row>
    <row r="438" spans="2:18">
      <c r="B438" s="108"/>
      <c r="C438" s="108"/>
      <c r="D438" s="108"/>
      <c r="E438" s="108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</row>
    <row r="439" spans="2:18">
      <c r="B439" s="108"/>
      <c r="C439" s="108"/>
      <c r="D439" s="108"/>
      <c r="E439" s="108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</row>
    <row r="440" spans="2:18">
      <c r="B440" s="108"/>
      <c r="C440" s="108"/>
      <c r="D440" s="108"/>
      <c r="E440" s="108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</row>
    <row r="441" spans="2:18">
      <c r="B441" s="108"/>
      <c r="C441" s="108"/>
      <c r="D441" s="108"/>
      <c r="E441" s="108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</row>
    <row r="442" spans="2:18">
      <c r="B442" s="108"/>
      <c r="C442" s="108"/>
      <c r="D442" s="108"/>
      <c r="E442" s="108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</row>
    <row r="443" spans="2:18">
      <c r="B443" s="108"/>
      <c r="C443" s="108"/>
      <c r="D443" s="108"/>
      <c r="E443" s="108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</row>
    <row r="444" spans="2:18">
      <c r="B444" s="108"/>
      <c r="C444" s="108"/>
      <c r="D444" s="108"/>
      <c r="E444" s="108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</row>
    <row r="445" spans="2:18">
      <c r="B445" s="108"/>
      <c r="C445" s="108"/>
      <c r="D445" s="108"/>
      <c r="E445" s="108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</row>
    <row r="446" spans="2:18">
      <c r="B446" s="108"/>
      <c r="C446" s="108"/>
      <c r="D446" s="108"/>
      <c r="E446" s="108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</row>
    <row r="447" spans="2:18">
      <c r="B447" s="108"/>
      <c r="C447" s="108"/>
      <c r="D447" s="108"/>
      <c r="E447" s="108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</row>
    <row r="448" spans="2:18">
      <c r="B448" s="108"/>
      <c r="C448" s="108"/>
      <c r="D448" s="108"/>
      <c r="E448" s="108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</row>
    <row r="449" spans="2:18">
      <c r="B449" s="108"/>
      <c r="C449" s="108"/>
      <c r="D449" s="108"/>
      <c r="E449" s="108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</row>
    <row r="450" spans="2:18">
      <c r="B450" s="108"/>
      <c r="C450" s="108"/>
      <c r="D450" s="108"/>
      <c r="E450" s="108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</row>
    <row r="451" spans="2:18">
      <c r="B451" s="108"/>
      <c r="C451" s="108"/>
      <c r="D451" s="108"/>
      <c r="E451" s="108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</row>
    <row r="452" spans="2:18">
      <c r="B452" s="108"/>
      <c r="C452" s="108"/>
      <c r="D452" s="108"/>
      <c r="E452" s="108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</row>
    <row r="453" spans="2:18">
      <c r="B453" s="108"/>
      <c r="C453" s="108"/>
      <c r="D453" s="108"/>
      <c r="E453" s="108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</row>
    <row r="454" spans="2:18">
      <c r="B454" s="108"/>
      <c r="C454" s="108"/>
      <c r="D454" s="108"/>
      <c r="E454" s="108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</row>
    <row r="455" spans="2:18">
      <c r="B455" s="108"/>
      <c r="C455" s="108"/>
      <c r="D455" s="108"/>
      <c r="E455" s="108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</row>
    <row r="456" spans="2:18">
      <c r="B456" s="108"/>
      <c r="C456" s="108"/>
      <c r="D456" s="108"/>
      <c r="E456" s="108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</row>
    <row r="457" spans="2:18">
      <c r="B457" s="108"/>
      <c r="C457" s="108"/>
      <c r="D457" s="108"/>
      <c r="E457" s="108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</row>
    <row r="458" spans="2:18">
      <c r="B458" s="108"/>
      <c r="C458" s="108"/>
      <c r="D458" s="108"/>
      <c r="E458" s="108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</row>
    <row r="459" spans="2:18">
      <c r="B459" s="108"/>
      <c r="C459" s="108"/>
      <c r="D459" s="108"/>
      <c r="E459" s="108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</row>
    <row r="460" spans="2:18">
      <c r="B460" s="108"/>
      <c r="C460" s="108"/>
      <c r="D460" s="108"/>
      <c r="E460" s="108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</row>
    <row r="461" spans="2:18">
      <c r="B461" s="108"/>
      <c r="C461" s="108"/>
      <c r="D461" s="108"/>
      <c r="E461" s="108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</row>
    <row r="462" spans="2:18">
      <c r="B462" s="108"/>
      <c r="C462" s="108"/>
      <c r="D462" s="108"/>
      <c r="E462" s="108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</row>
    <row r="463" spans="2:18">
      <c r="B463" s="108"/>
      <c r="C463" s="108"/>
      <c r="D463" s="108"/>
      <c r="E463" s="108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</row>
    <row r="464" spans="2:18">
      <c r="B464" s="108"/>
      <c r="C464" s="108"/>
      <c r="D464" s="108"/>
      <c r="E464" s="108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</row>
    <row r="465" spans="2:18">
      <c r="B465" s="108"/>
      <c r="C465" s="108"/>
      <c r="D465" s="108"/>
      <c r="E465" s="108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</row>
    <row r="466" spans="2:18">
      <c r="B466" s="108"/>
      <c r="C466" s="108"/>
      <c r="D466" s="108"/>
      <c r="E466" s="108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</row>
    <row r="467" spans="2:18">
      <c r="B467" s="108"/>
      <c r="C467" s="108"/>
      <c r="D467" s="108"/>
      <c r="E467" s="108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</row>
    <row r="468" spans="2:18">
      <c r="B468" s="108"/>
      <c r="C468" s="108"/>
      <c r="D468" s="108"/>
      <c r="E468" s="108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</row>
    <row r="469" spans="2:18">
      <c r="B469" s="108"/>
      <c r="C469" s="108"/>
      <c r="D469" s="108"/>
      <c r="E469" s="108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</row>
    <row r="470" spans="2:18">
      <c r="B470" s="108"/>
      <c r="C470" s="108"/>
      <c r="D470" s="108"/>
      <c r="E470" s="108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</row>
    <row r="471" spans="2:18">
      <c r="B471" s="108"/>
      <c r="C471" s="108"/>
      <c r="D471" s="108"/>
      <c r="E471" s="108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</row>
    <row r="472" spans="2:18">
      <c r="B472" s="108"/>
      <c r="C472" s="108"/>
      <c r="D472" s="108"/>
      <c r="E472" s="108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</row>
    <row r="473" spans="2:18">
      <c r="B473" s="108"/>
      <c r="C473" s="108"/>
      <c r="D473" s="108"/>
      <c r="E473" s="108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</row>
    <row r="474" spans="2:18">
      <c r="B474" s="108"/>
      <c r="C474" s="108"/>
      <c r="D474" s="108"/>
      <c r="E474" s="108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</row>
    <row r="475" spans="2:18">
      <c r="B475" s="108"/>
      <c r="C475" s="108"/>
      <c r="D475" s="108"/>
      <c r="E475" s="108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</row>
    <row r="476" spans="2:18">
      <c r="B476" s="108"/>
      <c r="C476" s="108"/>
      <c r="D476" s="108"/>
      <c r="E476" s="108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</row>
    <row r="477" spans="2:18">
      <c r="B477" s="108"/>
      <c r="C477" s="108"/>
      <c r="D477" s="108"/>
      <c r="E477" s="108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</row>
    <row r="478" spans="2:18">
      <c r="B478" s="108"/>
      <c r="C478" s="108"/>
      <c r="D478" s="108"/>
      <c r="E478" s="108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</row>
    <row r="479" spans="2:18">
      <c r="B479" s="108"/>
      <c r="C479" s="108"/>
      <c r="D479" s="108"/>
      <c r="E479" s="108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</row>
    <row r="480" spans="2:18">
      <c r="B480" s="108"/>
      <c r="C480" s="108"/>
      <c r="D480" s="108"/>
      <c r="E480" s="108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</row>
    <row r="481" spans="2:18">
      <c r="B481" s="108"/>
      <c r="C481" s="108"/>
      <c r="D481" s="108"/>
      <c r="E481" s="108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</row>
    <row r="482" spans="2:18">
      <c r="B482" s="108"/>
      <c r="C482" s="108"/>
      <c r="D482" s="108"/>
      <c r="E482" s="108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</row>
    <row r="483" spans="2:18">
      <c r="B483" s="108"/>
      <c r="C483" s="108"/>
      <c r="D483" s="108"/>
      <c r="E483" s="108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</row>
    <row r="484" spans="2:18">
      <c r="B484" s="108"/>
      <c r="C484" s="108"/>
      <c r="D484" s="108"/>
      <c r="E484" s="108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</row>
    <row r="485" spans="2:18">
      <c r="B485" s="108"/>
      <c r="C485" s="108"/>
      <c r="D485" s="108"/>
      <c r="E485" s="108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</row>
    <row r="486" spans="2:18">
      <c r="B486" s="108"/>
      <c r="C486" s="108"/>
      <c r="D486" s="108"/>
      <c r="E486" s="108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</row>
    <row r="487" spans="2:18">
      <c r="B487" s="108"/>
      <c r="C487" s="108"/>
      <c r="D487" s="108"/>
      <c r="E487" s="108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</row>
    <row r="488" spans="2:18">
      <c r="B488" s="108"/>
      <c r="C488" s="108"/>
      <c r="D488" s="108"/>
      <c r="E488" s="108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</row>
    <row r="489" spans="2:18">
      <c r="B489" s="108"/>
      <c r="C489" s="108"/>
      <c r="D489" s="108"/>
      <c r="E489" s="108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</row>
    <row r="490" spans="2:18">
      <c r="B490" s="108"/>
      <c r="C490" s="108"/>
      <c r="D490" s="108"/>
      <c r="E490" s="108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</row>
    <row r="491" spans="2:18">
      <c r="B491" s="108"/>
      <c r="C491" s="108"/>
      <c r="D491" s="108"/>
      <c r="E491" s="108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</row>
    <row r="492" spans="2:18">
      <c r="B492" s="108"/>
      <c r="C492" s="108"/>
      <c r="D492" s="108"/>
      <c r="E492" s="108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</row>
    <row r="493" spans="2:18">
      <c r="B493" s="108"/>
      <c r="C493" s="108"/>
      <c r="D493" s="108"/>
      <c r="E493" s="108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</row>
    <row r="494" spans="2:18">
      <c r="B494" s="108"/>
      <c r="C494" s="108"/>
      <c r="D494" s="108"/>
      <c r="E494" s="108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</row>
    <row r="495" spans="2:18">
      <c r="B495" s="108"/>
      <c r="C495" s="108"/>
      <c r="D495" s="108"/>
      <c r="E495" s="108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</row>
    <row r="496" spans="2:18">
      <c r="B496" s="108"/>
      <c r="C496" s="108"/>
      <c r="D496" s="108"/>
      <c r="E496" s="108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</row>
    <row r="497" spans="2:18">
      <c r="B497" s="108"/>
      <c r="C497" s="108"/>
      <c r="D497" s="108"/>
      <c r="E497" s="108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</row>
    <row r="498" spans="2:18">
      <c r="B498" s="108"/>
      <c r="C498" s="108"/>
      <c r="D498" s="108"/>
      <c r="E498" s="108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</row>
    <row r="499" spans="2:18">
      <c r="B499" s="108"/>
      <c r="C499" s="108"/>
      <c r="D499" s="108"/>
      <c r="E499" s="108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</row>
    <row r="500" spans="2:18">
      <c r="B500" s="108"/>
      <c r="C500" s="108"/>
      <c r="D500" s="108"/>
      <c r="E500" s="108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</row>
    <row r="501" spans="2:18">
      <c r="B501" s="108"/>
      <c r="C501" s="108"/>
      <c r="D501" s="108"/>
      <c r="E501" s="108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</row>
    <row r="502" spans="2:18">
      <c r="B502" s="108"/>
      <c r="C502" s="108"/>
      <c r="D502" s="108"/>
      <c r="E502" s="108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</row>
    <row r="503" spans="2:18">
      <c r="B503" s="108"/>
      <c r="C503" s="108"/>
      <c r="D503" s="108"/>
      <c r="E503" s="108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</row>
    <row r="504" spans="2:18">
      <c r="B504" s="108"/>
      <c r="C504" s="108"/>
      <c r="D504" s="108"/>
      <c r="E504" s="108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</row>
    <row r="505" spans="2:18">
      <c r="B505" s="108"/>
      <c r="C505" s="108"/>
      <c r="D505" s="108"/>
      <c r="E505" s="108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</row>
    <row r="506" spans="2:18">
      <c r="B506" s="108"/>
      <c r="C506" s="108"/>
      <c r="D506" s="108"/>
      <c r="E506" s="108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</row>
    <row r="507" spans="2:18">
      <c r="B507" s="108"/>
      <c r="C507" s="108"/>
      <c r="D507" s="108"/>
      <c r="E507" s="108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</row>
    <row r="508" spans="2:18">
      <c r="B508" s="108"/>
      <c r="C508" s="108"/>
      <c r="D508" s="108"/>
      <c r="E508" s="108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</row>
    <row r="509" spans="2:18">
      <c r="B509" s="108"/>
      <c r="C509" s="108"/>
      <c r="D509" s="108"/>
      <c r="E509" s="108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</row>
    <row r="510" spans="2:18">
      <c r="B510" s="108"/>
      <c r="C510" s="108"/>
      <c r="D510" s="108"/>
      <c r="E510" s="108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</row>
    <row r="511" spans="2:18">
      <c r="B511" s="108"/>
      <c r="C511" s="108"/>
      <c r="D511" s="108"/>
      <c r="E511" s="108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</row>
    <row r="512" spans="2:18">
      <c r="B512" s="108"/>
      <c r="C512" s="108"/>
      <c r="D512" s="108"/>
      <c r="E512" s="108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</row>
    <row r="513" spans="2:18">
      <c r="B513" s="108"/>
      <c r="C513" s="108"/>
      <c r="D513" s="108"/>
      <c r="E513" s="108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</row>
    <row r="514" spans="2:18">
      <c r="B514" s="108"/>
      <c r="C514" s="108"/>
      <c r="D514" s="108"/>
      <c r="E514" s="108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</row>
    <row r="515" spans="2:18">
      <c r="B515" s="108"/>
      <c r="C515" s="108"/>
      <c r="D515" s="108"/>
      <c r="E515" s="108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</row>
    <row r="516" spans="2:18">
      <c r="B516" s="108"/>
      <c r="C516" s="108"/>
      <c r="D516" s="108"/>
      <c r="E516" s="108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</row>
    <row r="517" spans="2:18">
      <c r="B517" s="108"/>
      <c r="C517" s="108"/>
      <c r="D517" s="108"/>
      <c r="E517" s="108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</row>
    <row r="518" spans="2:18">
      <c r="B518" s="108"/>
      <c r="C518" s="108"/>
      <c r="D518" s="108"/>
      <c r="E518" s="108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</row>
    <row r="519" spans="2:18">
      <c r="B519" s="108"/>
      <c r="C519" s="108"/>
      <c r="D519" s="108"/>
      <c r="E519" s="108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</row>
    <row r="520" spans="2:18">
      <c r="B520" s="108"/>
      <c r="C520" s="108"/>
      <c r="D520" s="108"/>
      <c r="E520" s="108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</row>
    <row r="521" spans="2:18">
      <c r="B521" s="108"/>
      <c r="C521" s="108"/>
      <c r="D521" s="108"/>
      <c r="E521" s="108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</row>
    <row r="522" spans="2:18">
      <c r="B522" s="108"/>
      <c r="C522" s="108"/>
      <c r="D522" s="108"/>
      <c r="E522" s="108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</row>
    <row r="523" spans="2:18">
      <c r="B523" s="108"/>
      <c r="C523" s="108"/>
      <c r="D523" s="108"/>
      <c r="E523" s="108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</row>
    <row r="524" spans="2:18">
      <c r="B524" s="108"/>
      <c r="C524" s="108"/>
      <c r="D524" s="108"/>
      <c r="E524" s="108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</row>
    <row r="525" spans="2:18">
      <c r="B525" s="108"/>
      <c r="C525" s="108"/>
      <c r="D525" s="108"/>
      <c r="E525" s="108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</row>
    <row r="526" spans="2:18">
      <c r="B526" s="108"/>
      <c r="C526" s="108"/>
      <c r="D526" s="108"/>
      <c r="E526" s="108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</row>
    <row r="527" spans="2:18">
      <c r="B527" s="108"/>
      <c r="C527" s="108"/>
      <c r="D527" s="108"/>
      <c r="E527" s="108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</row>
    <row r="528" spans="2:18">
      <c r="B528" s="108"/>
      <c r="C528" s="108"/>
      <c r="D528" s="108"/>
      <c r="E528" s="108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</row>
    <row r="529" spans="2:18">
      <c r="B529" s="108"/>
      <c r="C529" s="108"/>
      <c r="D529" s="108"/>
      <c r="E529" s="108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</row>
    <row r="530" spans="2:18">
      <c r="B530" s="108"/>
      <c r="C530" s="108"/>
      <c r="D530" s="108"/>
      <c r="E530" s="108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</row>
    <row r="531" spans="2:18">
      <c r="B531" s="108"/>
      <c r="C531" s="108"/>
      <c r="D531" s="108"/>
      <c r="E531" s="108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</row>
    <row r="532" spans="2:18">
      <c r="B532" s="108"/>
      <c r="C532" s="108"/>
      <c r="D532" s="108"/>
      <c r="E532" s="108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</row>
    <row r="533" spans="2:18">
      <c r="B533" s="108"/>
      <c r="C533" s="108"/>
      <c r="D533" s="108"/>
      <c r="E533" s="108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</row>
    <row r="534" spans="2:18">
      <c r="B534" s="108"/>
      <c r="C534" s="108"/>
      <c r="D534" s="108"/>
      <c r="E534" s="108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</row>
    <row r="535" spans="2:18">
      <c r="B535" s="108"/>
      <c r="C535" s="108"/>
      <c r="D535" s="108"/>
      <c r="E535" s="108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</row>
    <row r="536" spans="2:18">
      <c r="B536" s="108"/>
      <c r="C536" s="108"/>
      <c r="D536" s="108"/>
      <c r="E536" s="108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</row>
    <row r="537" spans="2:18">
      <c r="B537" s="108"/>
      <c r="C537" s="108"/>
      <c r="D537" s="108"/>
      <c r="E537" s="108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</row>
    <row r="538" spans="2:18">
      <c r="B538" s="108"/>
      <c r="C538" s="108"/>
      <c r="D538" s="108"/>
      <c r="E538" s="108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</row>
    <row r="539" spans="2:18">
      <c r="B539" s="108"/>
      <c r="C539" s="108"/>
      <c r="D539" s="108"/>
      <c r="E539" s="108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</row>
    <row r="540" spans="2:18">
      <c r="B540" s="108"/>
      <c r="C540" s="108"/>
      <c r="D540" s="108"/>
      <c r="E540" s="108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</row>
    <row r="541" spans="2:18">
      <c r="B541" s="108"/>
      <c r="C541" s="108"/>
      <c r="D541" s="108"/>
      <c r="E541" s="108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</row>
    <row r="542" spans="2:18">
      <c r="B542" s="108"/>
      <c r="C542" s="108"/>
      <c r="D542" s="108"/>
      <c r="E542" s="108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</row>
    <row r="543" spans="2:18">
      <c r="B543" s="108"/>
      <c r="C543" s="108"/>
      <c r="D543" s="108"/>
      <c r="E543" s="108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</row>
    <row r="544" spans="2:18">
      <c r="B544" s="108"/>
      <c r="C544" s="108"/>
      <c r="D544" s="108"/>
      <c r="E544" s="108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</row>
    <row r="545" spans="2:18">
      <c r="B545" s="108"/>
      <c r="C545" s="108"/>
      <c r="D545" s="108"/>
      <c r="E545" s="108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</row>
    <row r="546" spans="2:18">
      <c r="B546" s="108"/>
      <c r="C546" s="108"/>
      <c r="D546" s="108"/>
      <c r="E546" s="108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</row>
    <row r="547" spans="2:18">
      <c r="B547" s="108"/>
      <c r="C547" s="108"/>
      <c r="D547" s="108"/>
      <c r="E547" s="108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</row>
    <row r="548" spans="2:18">
      <c r="B548" s="108"/>
      <c r="C548" s="108"/>
      <c r="D548" s="108"/>
      <c r="E548" s="108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</row>
    <row r="549" spans="2:18">
      <c r="B549" s="108"/>
      <c r="C549" s="108"/>
      <c r="D549" s="108"/>
      <c r="E549" s="108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</row>
    <row r="550" spans="2:18">
      <c r="B550" s="108"/>
      <c r="C550" s="108"/>
      <c r="D550" s="108"/>
      <c r="E550" s="108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</row>
    <row r="551" spans="2:18">
      <c r="B551" s="108"/>
      <c r="C551" s="108"/>
      <c r="D551" s="108"/>
      <c r="E551" s="108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</row>
    <row r="552" spans="2:18">
      <c r="B552" s="108"/>
      <c r="C552" s="108"/>
      <c r="D552" s="108"/>
      <c r="E552" s="108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</row>
    <row r="553" spans="2:18">
      <c r="B553" s="108"/>
      <c r="C553" s="108"/>
      <c r="D553" s="108"/>
      <c r="E553" s="108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</row>
    <row r="554" spans="2:18">
      <c r="B554" s="108"/>
      <c r="C554" s="108"/>
      <c r="D554" s="108"/>
      <c r="E554" s="108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</row>
    <row r="555" spans="2:18">
      <c r="B555" s="108"/>
      <c r="C555" s="108"/>
      <c r="D555" s="108"/>
      <c r="E555" s="108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</row>
    <row r="556" spans="2:18">
      <c r="B556" s="108"/>
      <c r="C556" s="108"/>
      <c r="D556" s="108"/>
      <c r="E556" s="108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</row>
    <row r="557" spans="2:18">
      <c r="B557" s="108"/>
      <c r="C557" s="108"/>
      <c r="D557" s="108"/>
      <c r="E557" s="108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</row>
    <row r="558" spans="2:18">
      <c r="B558" s="108"/>
      <c r="C558" s="108"/>
      <c r="D558" s="108"/>
      <c r="E558" s="108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</row>
    <row r="559" spans="2:18">
      <c r="B559" s="108"/>
      <c r="C559" s="108"/>
      <c r="D559" s="108"/>
      <c r="E559" s="108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</row>
    <row r="560" spans="2:18">
      <c r="B560" s="108"/>
      <c r="C560" s="108"/>
      <c r="D560" s="108"/>
      <c r="E560" s="108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</row>
    <row r="561" spans="2:18">
      <c r="B561" s="108"/>
      <c r="C561" s="108"/>
      <c r="D561" s="108"/>
      <c r="E561" s="108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</row>
    <row r="562" spans="2:18">
      <c r="B562" s="108"/>
      <c r="C562" s="108"/>
      <c r="D562" s="108"/>
      <c r="E562" s="108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</row>
    <row r="563" spans="2:18">
      <c r="B563" s="108"/>
      <c r="C563" s="108"/>
      <c r="D563" s="108"/>
      <c r="E563" s="108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</row>
    <row r="564" spans="2:18">
      <c r="B564" s="108"/>
      <c r="C564" s="108"/>
      <c r="D564" s="108"/>
      <c r="E564" s="108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</row>
    <row r="565" spans="2:18">
      <c r="B565" s="108"/>
      <c r="C565" s="108"/>
      <c r="D565" s="108"/>
      <c r="E565" s="108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</row>
    <row r="566" spans="2:18">
      <c r="B566" s="108"/>
      <c r="C566" s="108"/>
      <c r="D566" s="108"/>
      <c r="E566" s="108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</row>
    <row r="567" spans="2:18">
      <c r="B567" s="108"/>
      <c r="C567" s="108"/>
      <c r="D567" s="108"/>
      <c r="E567" s="108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</row>
    <row r="568" spans="2:18">
      <c r="B568" s="108"/>
      <c r="C568" s="108"/>
      <c r="D568" s="108"/>
      <c r="E568" s="108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</row>
    <row r="569" spans="2:18">
      <c r="B569" s="108"/>
      <c r="C569" s="108"/>
      <c r="D569" s="108"/>
      <c r="E569" s="108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</row>
    <row r="570" spans="2:18">
      <c r="B570" s="108"/>
      <c r="C570" s="108"/>
      <c r="D570" s="108"/>
      <c r="E570" s="108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</row>
    <row r="571" spans="2:18">
      <c r="B571" s="108"/>
      <c r="C571" s="108"/>
      <c r="D571" s="108"/>
      <c r="E571" s="108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</row>
    <row r="572" spans="2:18">
      <c r="B572" s="108"/>
      <c r="C572" s="108"/>
      <c r="D572" s="108"/>
      <c r="E572" s="108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</row>
    <row r="573" spans="2:18">
      <c r="B573" s="108"/>
      <c r="C573" s="108"/>
      <c r="D573" s="108"/>
      <c r="E573" s="108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</row>
    <row r="574" spans="2:18">
      <c r="B574" s="108"/>
      <c r="C574" s="108"/>
      <c r="D574" s="108"/>
      <c r="E574" s="108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</row>
    <row r="575" spans="2:18">
      <c r="B575" s="108"/>
      <c r="C575" s="108"/>
      <c r="D575" s="108"/>
      <c r="E575" s="108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</row>
    <row r="576" spans="2:18">
      <c r="B576" s="108"/>
      <c r="C576" s="108"/>
      <c r="D576" s="108"/>
      <c r="E576" s="108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</row>
    <row r="577" spans="2:18">
      <c r="B577" s="108"/>
      <c r="C577" s="108"/>
      <c r="D577" s="108"/>
      <c r="E577" s="108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</row>
    <row r="578" spans="2:18">
      <c r="B578" s="108"/>
      <c r="C578" s="108"/>
      <c r="D578" s="108"/>
      <c r="E578" s="108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</row>
    <row r="579" spans="2:18">
      <c r="B579" s="108"/>
      <c r="C579" s="108"/>
      <c r="D579" s="108"/>
      <c r="E579" s="108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</row>
    <row r="580" spans="2:18">
      <c r="B580" s="108"/>
      <c r="C580" s="108"/>
      <c r="D580" s="108"/>
      <c r="E580" s="108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</row>
    <row r="581" spans="2:18">
      <c r="B581" s="108"/>
      <c r="C581" s="108"/>
      <c r="D581" s="108"/>
      <c r="E581" s="108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</row>
    <row r="582" spans="2:18">
      <c r="B582" s="108"/>
      <c r="C582" s="108"/>
      <c r="D582" s="108"/>
      <c r="E582" s="108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</row>
    <row r="583" spans="2:18">
      <c r="B583" s="108"/>
      <c r="C583" s="108"/>
      <c r="D583" s="108"/>
      <c r="E583" s="108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</row>
    <row r="584" spans="2:18">
      <c r="B584" s="108"/>
      <c r="C584" s="108"/>
      <c r="D584" s="108"/>
      <c r="E584" s="108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</row>
    <row r="585" spans="2:18">
      <c r="B585" s="108"/>
      <c r="C585" s="108"/>
      <c r="D585" s="108"/>
      <c r="E585" s="108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</row>
    <row r="586" spans="2:18">
      <c r="B586" s="108"/>
      <c r="C586" s="108"/>
      <c r="D586" s="108"/>
      <c r="E586" s="108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</row>
    <row r="587" spans="2:18">
      <c r="B587" s="108"/>
      <c r="C587" s="108"/>
      <c r="D587" s="108"/>
      <c r="E587" s="108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</row>
    <row r="588" spans="2:18">
      <c r="B588" s="108"/>
      <c r="C588" s="108"/>
      <c r="D588" s="108"/>
      <c r="E588" s="108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</row>
    <row r="589" spans="2:18">
      <c r="B589" s="108"/>
      <c r="C589" s="108"/>
      <c r="D589" s="108"/>
      <c r="E589" s="108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</row>
    <row r="590" spans="2:18">
      <c r="B590" s="108"/>
      <c r="C590" s="108"/>
      <c r="D590" s="108"/>
      <c r="E590" s="108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</row>
    <row r="591" spans="2:18">
      <c r="B591" s="108"/>
      <c r="C591" s="108"/>
      <c r="D591" s="108"/>
      <c r="E591" s="108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</row>
    <row r="592" spans="2:18">
      <c r="B592" s="108"/>
      <c r="C592" s="108"/>
      <c r="D592" s="108"/>
      <c r="E592" s="108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</row>
    <row r="593" spans="2:18">
      <c r="B593" s="108"/>
      <c r="C593" s="108"/>
      <c r="D593" s="108"/>
      <c r="E593" s="108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</row>
    <row r="594" spans="2:18">
      <c r="B594" s="108"/>
      <c r="C594" s="108"/>
      <c r="D594" s="108"/>
      <c r="E594" s="108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</row>
    <row r="595" spans="2:18">
      <c r="B595" s="108"/>
      <c r="C595" s="108"/>
      <c r="D595" s="108"/>
      <c r="E595" s="108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</row>
    <row r="596" spans="2:18">
      <c r="B596" s="108"/>
      <c r="C596" s="108"/>
      <c r="D596" s="108"/>
      <c r="E596" s="108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</row>
    <row r="597" spans="2:18">
      <c r="B597" s="108"/>
      <c r="C597" s="108"/>
      <c r="D597" s="108"/>
      <c r="E597" s="108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</row>
    <row r="598" spans="2:18">
      <c r="B598" s="108"/>
      <c r="C598" s="108"/>
      <c r="D598" s="108"/>
      <c r="E598" s="108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</row>
    <row r="599" spans="2:18">
      <c r="B599" s="108"/>
      <c r="C599" s="108"/>
      <c r="D599" s="108"/>
      <c r="E599" s="108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</row>
    <row r="600" spans="2:18">
      <c r="B600" s="108"/>
      <c r="C600" s="108"/>
      <c r="D600" s="108"/>
      <c r="E600" s="108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</row>
    <row r="601" spans="2:18">
      <c r="B601" s="108"/>
      <c r="C601" s="108"/>
      <c r="D601" s="108"/>
      <c r="E601" s="108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</row>
    <row r="602" spans="2:18">
      <c r="B602" s="108"/>
      <c r="C602" s="108"/>
      <c r="D602" s="108"/>
      <c r="E602" s="108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</row>
    <row r="603" spans="2:18">
      <c r="B603" s="108"/>
      <c r="C603" s="108"/>
      <c r="D603" s="108"/>
      <c r="E603" s="108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</row>
    <row r="604" spans="2:18">
      <c r="B604" s="108"/>
      <c r="C604" s="108"/>
      <c r="D604" s="108"/>
      <c r="E604" s="108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</row>
    <row r="605" spans="2:18">
      <c r="B605" s="108"/>
      <c r="C605" s="108"/>
      <c r="D605" s="108"/>
      <c r="E605" s="108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</row>
    <row r="606" spans="2:18">
      <c r="B606" s="108"/>
      <c r="C606" s="108"/>
      <c r="D606" s="108"/>
      <c r="E606" s="108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</row>
    <row r="607" spans="2:18">
      <c r="B607" s="108"/>
      <c r="C607" s="108"/>
      <c r="D607" s="108"/>
      <c r="E607" s="108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</row>
    <row r="608" spans="2:18">
      <c r="B608" s="108"/>
      <c r="C608" s="108"/>
      <c r="D608" s="108"/>
      <c r="E608" s="108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</row>
    <row r="609" spans="2:18">
      <c r="B609" s="108"/>
      <c r="C609" s="108"/>
      <c r="D609" s="108"/>
      <c r="E609" s="108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</row>
    <row r="610" spans="2:18">
      <c r="B610" s="108"/>
      <c r="C610" s="108"/>
      <c r="D610" s="108"/>
      <c r="E610" s="108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</row>
    <row r="611" spans="2:18">
      <c r="B611" s="108"/>
      <c r="C611" s="108"/>
      <c r="D611" s="108"/>
      <c r="E611" s="108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</row>
    <row r="612" spans="2:18">
      <c r="B612" s="108"/>
      <c r="C612" s="108"/>
      <c r="D612" s="108"/>
      <c r="E612" s="108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</row>
    <row r="613" spans="2:18">
      <c r="B613" s="108"/>
      <c r="C613" s="108"/>
      <c r="D613" s="108"/>
      <c r="E613" s="108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</row>
    <row r="614" spans="2:18">
      <c r="B614" s="108"/>
      <c r="C614" s="108"/>
      <c r="D614" s="108"/>
      <c r="E614" s="108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</row>
    <row r="615" spans="2:18">
      <c r="B615" s="108"/>
      <c r="C615" s="108"/>
      <c r="D615" s="108"/>
      <c r="E615" s="108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</row>
    <row r="616" spans="2:18">
      <c r="B616" s="108"/>
      <c r="C616" s="108"/>
      <c r="D616" s="108"/>
      <c r="E616" s="108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</row>
    <row r="617" spans="2:18">
      <c r="B617" s="108"/>
      <c r="C617" s="108"/>
      <c r="D617" s="108"/>
      <c r="E617" s="108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</row>
    <row r="618" spans="2:18">
      <c r="B618" s="108"/>
      <c r="C618" s="108"/>
      <c r="D618" s="108"/>
      <c r="E618" s="108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</row>
    <row r="619" spans="2:18">
      <c r="B619" s="108"/>
      <c r="C619" s="108"/>
      <c r="D619" s="108"/>
      <c r="E619" s="108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</row>
    <row r="620" spans="2:18">
      <c r="B620" s="108"/>
      <c r="C620" s="108"/>
      <c r="D620" s="108"/>
      <c r="E620" s="108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</row>
    <row r="621" spans="2:18">
      <c r="B621" s="108"/>
      <c r="C621" s="108"/>
      <c r="D621" s="108"/>
      <c r="E621" s="108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</row>
    <row r="622" spans="2:18">
      <c r="B622" s="108"/>
      <c r="C622" s="108"/>
      <c r="D622" s="108"/>
      <c r="E622" s="108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</row>
    <row r="623" spans="2:18">
      <c r="B623" s="108"/>
      <c r="C623" s="108"/>
      <c r="D623" s="108"/>
      <c r="E623" s="108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</row>
    <row r="624" spans="2:18">
      <c r="B624" s="108"/>
      <c r="C624" s="108"/>
      <c r="D624" s="108"/>
      <c r="E624" s="108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</row>
    <row r="625" spans="2:18">
      <c r="B625" s="108"/>
      <c r="C625" s="108"/>
      <c r="D625" s="108"/>
      <c r="E625" s="108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</row>
    <row r="626" spans="2:18">
      <c r="B626" s="108"/>
      <c r="C626" s="108"/>
      <c r="D626" s="108"/>
      <c r="E626" s="108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</row>
    <row r="627" spans="2:18">
      <c r="B627" s="108"/>
      <c r="C627" s="108"/>
      <c r="D627" s="108"/>
      <c r="E627" s="108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</row>
    <row r="628" spans="2:18">
      <c r="B628" s="108"/>
      <c r="C628" s="108"/>
      <c r="D628" s="108"/>
      <c r="E628" s="108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</row>
    <row r="629" spans="2:18">
      <c r="B629" s="108"/>
      <c r="C629" s="108"/>
      <c r="D629" s="108"/>
      <c r="E629" s="108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</row>
    <row r="630" spans="2:18">
      <c r="B630" s="108"/>
      <c r="C630" s="108"/>
      <c r="D630" s="108"/>
      <c r="E630" s="108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</row>
    <row r="631" spans="2:18">
      <c r="B631" s="108"/>
      <c r="C631" s="108"/>
      <c r="D631" s="108"/>
      <c r="E631" s="108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</row>
    <row r="632" spans="2:18">
      <c r="B632" s="108"/>
      <c r="C632" s="108"/>
      <c r="D632" s="108"/>
      <c r="E632" s="108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</row>
    <row r="633" spans="2:18">
      <c r="B633" s="108"/>
      <c r="C633" s="108"/>
      <c r="D633" s="108"/>
      <c r="E633" s="108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</row>
    <row r="634" spans="2:18">
      <c r="B634" s="108"/>
      <c r="C634" s="108"/>
      <c r="D634" s="108"/>
      <c r="E634" s="108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</row>
    <row r="635" spans="2:18">
      <c r="B635" s="108"/>
      <c r="C635" s="108"/>
      <c r="D635" s="108"/>
      <c r="E635" s="108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</row>
    <row r="636" spans="2:18">
      <c r="B636" s="108"/>
      <c r="C636" s="108"/>
      <c r="D636" s="108"/>
      <c r="E636" s="108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</row>
    <row r="637" spans="2:18">
      <c r="B637" s="108"/>
      <c r="C637" s="108"/>
      <c r="D637" s="108"/>
      <c r="E637" s="108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</row>
    <row r="638" spans="2:18">
      <c r="B638" s="108"/>
      <c r="C638" s="108"/>
      <c r="D638" s="108"/>
      <c r="E638" s="108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</row>
    <row r="639" spans="2:18">
      <c r="B639" s="108"/>
      <c r="C639" s="108"/>
      <c r="D639" s="108"/>
      <c r="E639" s="108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</row>
    <row r="640" spans="2:18">
      <c r="B640" s="108"/>
      <c r="C640" s="108"/>
      <c r="D640" s="108"/>
      <c r="E640" s="108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</row>
    <row r="641" spans="2:18">
      <c r="B641" s="108"/>
      <c r="C641" s="108"/>
      <c r="D641" s="108"/>
      <c r="E641" s="108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</row>
    <row r="642" spans="2:18">
      <c r="B642" s="108"/>
      <c r="C642" s="108"/>
      <c r="D642" s="108"/>
      <c r="E642" s="108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</row>
    <row r="643" spans="2:18">
      <c r="B643" s="108"/>
      <c r="C643" s="108"/>
      <c r="D643" s="108"/>
      <c r="E643" s="108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</row>
    <row r="644" spans="2:18">
      <c r="B644" s="108"/>
      <c r="C644" s="108"/>
      <c r="D644" s="108"/>
      <c r="E644" s="108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</row>
    <row r="645" spans="2:18">
      <c r="B645" s="108"/>
      <c r="C645" s="108"/>
      <c r="D645" s="108"/>
      <c r="E645" s="108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</row>
    <row r="646" spans="2:18">
      <c r="B646" s="108"/>
      <c r="C646" s="108"/>
      <c r="D646" s="108"/>
      <c r="E646" s="108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</row>
    <row r="647" spans="2:18">
      <c r="B647" s="108"/>
      <c r="C647" s="108"/>
      <c r="D647" s="108"/>
      <c r="E647" s="108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</row>
    <row r="648" spans="2:18">
      <c r="B648" s="108"/>
      <c r="C648" s="108"/>
      <c r="D648" s="108"/>
      <c r="E648" s="108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</row>
    <row r="649" spans="2:18">
      <c r="B649" s="108"/>
      <c r="C649" s="108"/>
      <c r="D649" s="108"/>
      <c r="E649" s="108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</row>
    <row r="650" spans="2:18">
      <c r="B650" s="108"/>
      <c r="C650" s="108"/>
      <c r="D650" s="108"/>
      <c r="E650" s="108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</row>
    <row r="651" spans="2:18">
      <c r="B651" s="108"/>
      <c r="C651" s="108"/>
      <c r="D651" s="108"/>
      <c r="E651" s="108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</row>
    <row r="652" spans="2:18">
      <c r="B652" s="108"/>
      <c r="C652" s="108"/>
      <c r="D652" s="108"/>
      <c r="E652" s="108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</row>
    <row r="653" spans="2:18">
      <c r="B653" s="108"/>
      <c r="C653" s="108"/>
      <c r="D653" s="108"/>
      <c r="E653" s="108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</row>
    <row r="654" spans="2:18">
      <c r="B654" s="108"/>
      <c r="C654" s="108"/>
      <c r="D654" s="108"/>
      <c r="E654" s="108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</row>
    <row r="655" spans="2:18">
      <c r="B655" s="108"/>
      <c r="C655" s="108"/>
      <c r="D655" s="108"/>
      <c r="E655" s="108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</row>
    <row r="656" spans="2:18">
      <c r="B656" s="108"/>
      <c r="C656" s="108"/>
      <c r="D656" s="108"/>
      <c r="E656" s="108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</row>
    <row r="657" spans="2:18">
      <c r="B657" s="108"/>
      <c r="C657" s="108"/>
      <c r="D657" s="108"/>
      <c r="E657" s="108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</row>
    <row r="658" spans="2:18">
      <c r="B658" s="108"/>
      <c r="C658" s="108"/>
      <c r="D658" s="108"/>
      <c r="E658" s="108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</row>
    <row r="659" spans="2:18">
      <c r="B659" s="108"/>
      <c r="C659" s="108"/>
      <c r="D659" s="108"/>
      <c r="E659" s="108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</row>
    <row r="660" spans="2:18">
      <c r="B660" s="108"/>
      <c r="C660" s="108"/>
      <c r="D660" s="108"/>
      <c r="E660" s="108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</row>
    <row r="661" spans="2:18">
      <c r="B661" s="108"/>
      <c r="C661" s="108"/>
      <c r="D661" s="108"/>
      <c r="E661" s="108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</row>
    <row r="662" spans="2:18">
      <c r="B662" s="108"/>
      <c r="C662" s="108"/>
      <c r="D662" s="108"/>
      <c r="E662" s="108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</row>
    <row r="663" spans="2:18">
      <c r="B663" s="108"/>
      <c r="C663" s="108"/>
      <c r="D663" s="108"/>
      <c r="E663" s="108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</row>
    <row r="664" spans="2:18">
      <c r="B664" s="108"/>
      <c r="C664" s="108"/>
      <c r="D664" s="108"/>
      <c r="E664" s="108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</row>
    <row r="665" spans="2:18">
      <c r="B665" s="108"/>
      <c r="C665" s="108"/>
      <c r="D665" s="108"/>
      <c r="E665" s="108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</row>
    <row r="666" spans="2:18">
      <c r="B666" s="108"/>
      <c r="C666" s="108"/>
      <c r="D666" s="108"/>
      <c r="E666" s="108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</row>
    <row r="667" spans="2:18">
      <c r="B667" s="108"/>
      <c r="C667" s="108"/>
      <c r="D667" s="108"/>
      <c r="E667" s="108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</row>
    <row r="668" spans="2:18">
      <c r="B668" s="108"/>
      <c r="C668" s="108"/>
      <c r="D668" s="108"/>
      <c r="E668" s="108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</row>
    <row r="669" spans="2:18">
      <c r="B669" s="108"/>
      <c r="C669" s="108"/>
      <c r="D669" s="108"/>
      <c r="E669" s="108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</row>
    <row r="670" spans="2:18">
      <c r="B670" s="108"/>
      <c r="C670" s="108"/>
      <c r="D670" s="108"/>
      <c r="E670" s="108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</row>
    <row r="671" spans="2:18">
      <c r="B671" s="108"/>
      <c r="C671" s="108"/>
      <c r="D671" s="108"/>
      <c r="E671" s="108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</row>
    <row r="672" spans="2:18">
      <c r="B672" s="108"/>
      <c r="C672" s="108"/>
      <c r="D672" s="108"/>
      <c r="E672" s="108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</row>
    <row r="673" spans="2:18">
      <c r="B673" s="108"/>
      <c r="C673" s="108"/>
      <c r="D673" s="108"/>
      <c r="E673" s="108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</row>
    <row r="674" spans="2:18">
      <c r="B674" s="108"/>
      <c r="C674" s="108"/>
      <c r="D674" s="108"/>
      <c r="E674" s="108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</row>
    <row r="675" spans="2:18">
      <c r="B675" s="108"/>
      <c r="C675" s="108"/>
      <c r="D675" s="108"/>
      <c r="E675" s="108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</row>
    <row r="676" spans="2:18">
      <c r="B676" s="108"/>
      <c r="C676" s="108"/>
      <c r="D676" s="108"/>
      <c r="E676" s="108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</row>
    <row r="677" spans="2:18">
      <c r="B677" s="108"/>
      <c r="C677" s="108"/>
      <c r="D677" s="108"/>
      <c r="E677" s="108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</row>
    <row r="678" spans="2:18">
      <c r="B678" s="108"/>
      <c r="C678" s="108"/>
      <c r="D678" s="108"/>
      <c r="E678" s="108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</row>
    <row r="679" spans="2:18">
      <c r="B679" s="108"/>
      <c r="C679" s="108"/>
      <c r="D679" s="108"/>
      <c r="E679" s="108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</row>
    <row r="680" spans="2:18">
      <c r="B680" s="108"/>
      <c r="C680" s="108"/>
      <c r="D680" s="108"/>
      <c r="E680" s="108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</row>
    <row r="681" spans="2:18">
      <c r="B681" s="108"/>
      <c r="C681" s="108"/>
      <c r="D681" s="108"/>
      <c r="E681" s="108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</row>
    <row r="682" spans="2:18">
      <c r="B682" s="108"/>
      <c r="C682" s="108"/>
      <c r="D682" s="108"/>
      <c r="E682" s="108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</row>
    <row r="683" spans="2:18">
      <c r="B683" s="108"/>
      <c r="C683" s="108"/>
      <c r="D683" s="108"/>
      <c r="E683" s="108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</row>
    <row r="684" spans="2:18">
      <c r="B684" s="108"/>
      <c r="C684" s="108"/>
      <c r="D684" s="108"/>
      <c r="E684" s="108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</row>
    <row r="685" spans="2:18">
      <c r="B685" s="108"/>
      <c r="C685" s="108"/>
      <c r="D685" s="108"/>
      <c r="E685" s="108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</row>
    <row r="686" spans="2:18">
      <c r="B686" s="108"/>
      <c r="C686" s="108"/>
      <c r="D686" s="108"/>
      <c r="E686" s="108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</row>
    <row r="687" spans="2:18">
      <c r="B687" s="108"/>
      <c r="C687" s="108"/>
      <c r="D687" s="108"/>
      <c r="E687" s="108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</row>
    <row r="688" spans="2:18">
      <c r="B688" s="108"/>
      <c r="C688" s="108"/>
      <c r="D688" s="108"/>
      <c r="E688" s="108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</row>
    <row r="689" spans="2:18">
      <c r="B689" s="108"/>
      <c r="C689" s="108"/>
      <c r="D689" s="108"/>
      <c r="E689" s="108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</row>
    <row r="690" spans="2:18">
      <c r="B690" s="108"/>
      <c r="C690" s="108"/>
      <c r="D690" s="108"/>
      <c r="E690" s="108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</row>
    <row r="691" spans="2:18">
      <c r="B691" s="108"/>
      <c r="C691" s="108"/>
      <c r="D691" s="108"/>
      <c r="E691" s="108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</row>
    <row r="692" spans="2:18">
      <c r="B692" s="108"/>
      <c r="C692" s="108"/>
      <c r="D692" s="108"/>
      <c r="E692" s="108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</row>
    <row r="693" spans="2:18">
      <c r="B693" s="108"/>
      <c r="C693" s="108"/>
      <c r="D693" s="108"/>
      <c r="E693" s="108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</row>
    <row r="694" spans="2:18">
      <c r="B694" s="108"/>
      <c r="C694" s="108"/>
      <c r="D694" s="108"/>
      <c r="E694" s="108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</row>
    <row r="695" spans="2:18">
      <c r="B695" s="108"/>
      <c r="C695" s="108"/>
      <c r="D695" s="108"/>
      <c r="E695" s="108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</row>
    <row r="696" spans="2:18">
      <c r="B696" s="108"/>
      <c r="C696" s="108"/>
      <c r="D696" s="108"/>
      <c r="E696" s="108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</row>
    <row r="697" spans="2:18">
      <c r="B697" s="108"/>
      <c r="C697" s="108"/>
      <c r="D697" s="108"/>
      <c r="E697" s="108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</row>
    <row r="698" spans="2:18">
      <c r="B698" s="108"/>
      <c r="C698" s="108"/>
      <c r="D698" s="108"/>
      <c r="E698" s="108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</row>
    <row r="699" spans="2:18">
      <c r="B699" s="108"/>
      <c r="C699" s="108"/>
      <c r="D699" s="108"/>
      <c r="E699" s="108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</row>
    <row r="700" spans="2:18">
      <c r="B700" s="108"/>
      <c r="C700" s="108"/>
      <c r="D700" s="108"/>
      <c r="E700" s="108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</row>
    <row r="701" spans="2:18">
      <c r="B701" s="108"/>
      <c r="C701" s="108"/>
      <c r="D701" s="108"/>
      <c r="E701" s="108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</row>
    <row r="702" spans="2:18">
      <c r="B702" s="108"/>
      <c r="C702" s="108"/>
      <c r="D702" s="108"/>
      <c r="E702" s="108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</row>
    <row r="703" spans="2:18">
      <c r="B703" s="108"/>
      <c r="C703" s="108"/>
      <c r="D703" s="108"/>
      <c r="E703" s="108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</row>
    <row r="704" spans="2:18">
      <c r="B704" s="108"/>
      <c r="C704" s="108"/>
      <c r="D704" s="108"/>
      <c r="E704" s="108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</row>
    <row r="705" spans="2:18">
      <c r="B705" s="108"/>
      <c r="C705" s="108"/>
      <c r="D705" s="108"/>
      <c r="E705" s="108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</row>
    <row r="706" spans="2:18">
      <c r="B706" s="108"/>
      <c r="C706" s="108"/>
      <c r="D706" s="108"/>
      <c r="E706" s="108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</row>
    <row r="707" spans="2:18">
      <c r="B707" s="108"/>
      <c r="C707" s="108"/>
      <c r="D707" s="108"/>
      <c r="E707" s="108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</row>
    <row r="708" spans="2:18">
      <c r="B708" s="108"/>
      <c r="C708" s="108"/>
      <c r="D708" s="108"/>
      <c r="E708" s="108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</row>
    <row r="709" spans="2:18">
      <c r="B709" s="108"/>
      <c r="C709" s="108"/>
      <c r="D709" s="108"/>
      <c r="E709" s="108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</row>
    <row r="710" spans="2:18">
      <c r="B710" s="108"/>
      <c r="C710" s="108"/>
      <c r="D710" s="108"/>
      <c r="E710" s="108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</row>
    <row r="711" spans="2:18">
      <c r="B711" s="108"/>
      <c r="C711" s="108"/>
      <c r="D711" s="108"/>
      <c r="E711" s="108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</row>
    <row r="712" spans="2:18">
      <c r="B712" s="108"/>
      <c r="C712" s="108"/>
      <c r="D712" s="108"/>
      <c r="E712" s="108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</row>
    <row r="713" spans="2:18">
      <c r="B713" s="108"/>
      <c r="C713" s="108"/>
      <c r="D713" s="108"/>
      <c r="E713" s="108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</row>
    <row r="714" spans="2:18">
      <c r="B714" s="108"/>
      <c r="C714" s="108"/>
      <c r="D714" s="108"/>
      <c r="E714" s="108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</row>
    <row r="715" spans="2:18">
      <c r="B715" s="108"/>
      <c r="C715" s="108"/>
      <c r="D715" s="108"/>
      <c r="E715" s="108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</row>
    <row r="716" spans="2:18">
      <c r="B716" s="108"/>
      <c r="C716" s="108"/>
      <c r="D716" s="108"/>
      <c r="E716" s="108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</row>
    <row r="717" spans="2:18">
      <c r="B717" s="108"/>
      <c r="C717" s="108"/>
      <c r="D717" s="108"/>
      <c r="E717" s="108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</row>
    <row r="718" spans="2:18">
      <c r="B718" s="108"/>
      <c r="C718" s="108"/>
      <c r="D718" s="108"/>
      <c r="E718" s="108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</row>
    <row r="719" spans="2:18">
      <c r="B719" s="108"/>
      <c r="C719" s="108"/>
      <c r="D719" s="108"/>
      <c r="E719" s="108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</row>
    <row r="720" spans="2:18">
      <c r="B720" s="108"/>
      <c r="C720" s="108"/>
      <c r="D720" s="108"/>
      <c r="E720" s="108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</row>
    <row r="721" spans="2:18">
      <c r="B721" s="108"/>
      <c r="C721" s="108"/>
      <c r="D721" s="108"/>
      <c r="E721" s="108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</row>
    <row r="722" spans="2:18">
      <c r="B722" s="108"/>
      <c r="C722" s="108"/>
      <c r="D722" s="108"/>
      <c r="E722" s="108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</row>
    <row r="723" spans="2:18">
      <c r="B723" s="108"/>
      <c r="C723" s="108"/>
      <c r="D723" s="108"/>
      <c r="E723" s="108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</row>
    <row r="724" spans="2:18">
      <c r="B724" s="108"/>
      <c r="C724" s="108"/>
      <c r="D724" s="108"/>
      <c r="E724" s="108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</row>
    <row r="725" spans="2:18">
      <c r="B725" s="108"/>
      <c r="C725" s="108"/>
      <c r="D725" s="108"/>
      <c r="E725" s="108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</row>
    <row r="726" spans="2:18">
      <c r="B726" s="108"/>
      <c r="C726" s="108"/>
      <c r="D726" s="108"/>
      <c r="E726" s="108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</row>
    <row r="727" spans="2:18">
      <c r="B727" s="108"/>
      <c r="C727" s="108"/>
      <c r="D727" s="108"/>
      <c r="E727" s="108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</row>
    <row r="728" spans="2:18">
      <c r="B728" s="108"/>
      <c r="C728" s="108"/>
      <c r="D728" s="108"/>
      <c r="E728" s="108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</row>
    <row r="729" spans="2:18">
      <c r="B729" s="108"/>
      <c r="C729" s="108"/>
      <c r="D729" s="108"/>
      <c r="E729" s="108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</row>
    <row r="730" spans="2:18">
      <c r="B730" s="108"/>
      <c r="C730" s="108"/>
      <c r="D730" s="108"/>
      <c r="E730" s="108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</row>
    <row r="731" spans="2:18">
      <c r="B731" s="108"/>
      <c r="C731" s="108"/>
      <c r="D731" s="108"/>
      <c r="E731" s="108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</row>
    <row r="732" spans="2:18">
      <c r="B732" s="108"/>
      <c r="C732" s="108"/>
      <c r="D732" s="108"/>
      <c r="E732" s="108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</row>
    <row r="733" spans="2:18">
      <c r="B733" s="108"/>
      <c r="C733" s="108"/>
      <c r="D733" s="108"/>
      <c r="E733" s="108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</row>
    <row r="734" spans="2:18">
      <c r="B734" s="108"/>
      <c r="C734" s="108"/>
      <c r="D734" s="108"/>
      <c r="E734" s="108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</row>
    <row r="735" spans="2:18">
      <c r="B735" s="108"/>
      <c r="C735" s="108"/>
      <c r="D735" s="108"/>
      <c r="E735" s="108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</row>
    <row r="736" spans="2:18">
      <c r="B736" s="108"/>
      <c r="C736" s="108"/>
      <c r="D736" s="108"/>
      <c r="E736" s="108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</row>
    <row r="737" spans="2:18">
      <c r="B737" s="108"/>
      <c r="C737" s="108"/>
      <c r="D737" s="108"/>
      <c r="E737" s="108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</row>
    <row r="738" spans="2:18">
      <c r="B738" s="108"/>
      <c r="C738" s="108"/>
      <c r="D738" s="108"/>
      <c r="E738" s="108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</row>
    <row r="739" spans="2:18">
      <c r="B739" s="108"/>
      <c r="C739" s="108"/>
      <c r="D739" s="108"/>
      <c r="E739" s="108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</row>
    <row r="740" spans="2:18">
      <c r="B740" s="108"/>
      <c r="C740" s="108"/>
      <c r="D740" s="108"/>
      <c r="E740" s="108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</row>
    <row r="741" spans="2:18">
      <c r="B741" s="108"/>
      <c r="C741" s="108"/>
      <c r="D741" s="108"/>
      <c r="E741" s="108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</row>
    <row r="742" spans="2:18">
      <c r="B742" s="108"/>
      <c r="C742" s="108"/>
      <c r="D742" s="108"/>
      <c r="E742" s="108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</row>
    <row r="743" spans="2:18">
      <c r="B743" s="108"/>
      <c r="C743" s="108"/>
      <c r="D743" s="108"/>
      <c r="E743" s="108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</row>
    <row r="744" spans="2:18">
      <c r="B744" s="108"/>
      <c r="C744" s="108"/>
      <c r="D744" s="108"/>
      <c r="E744" s="108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</row>
    <row r="745" spans="2:18">
      <c r="B745" s="108"/>
      <c r="C745" s="108"/>
      <c r="D745" s="108"/>
      <c r="E745" s="108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</row>
    <row r="746" spans="2:18">
      <c r="B746" s="108"/>
      <c r="C746" s="108"/>
      <c r="D746" s="108"/>
      <c r="E746" s="108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</row>
    <row r="747" spans="2:18">
      <c r="B747" s="108"/>
      <c r="C747" s="108"/>
      <c r="D747" s="108"/>
      <c r="E747" s="108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</row>
    <row r="748" spans="2:18">
      <c r="B748" s="108"/>
      <c r="C748" s="108"/>
      <c r="D748" s="108"/>
      <c r="E748" s="108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</row>
    <row r="749" spans="2:18">
      <c r="B749" s="108"/>
      <c r="C749" s="108"/>
      <c r="D749" s="108"/>
      <c r="E749" s="108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</row>
    <row r="750" spans="2:18">
      <c r="B750" s="108"/>
      <c r="C750" s="108"/>
      <c r="D750" s="108"/>
      <c r="E750" s="108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</row>
    <row r="751" spans="2:18">
      <c r="B751" s="108"/>
      <c r="C751" s="108"/>
      <c r="D751" s="108"/>
      <c r="E751" s="108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</row>
    <row r="752" spans="2:18">
      <c r="B752" s="108"/>
      <c r="C752" s="108"/>
      <c r="D752" s="108"/>
      <c r="E752" s="108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</row>
    <row r="753" spans="2:18">
      <c r="B753" s="108"/>
      <c r="C753" s="108"/>
      <c r="D753" s="108"/>
      <c r="E753" s="108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</row>
    <row r="754" spans="2:18">
      <c r="B754" s="108"/>
      <c r="C754" s="108"/>
      <c r="D754" s="108"/>
      <c r="E754" s="108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</row>
    <row r="755" spans="2:18">
      <c r="B755" s="108"/>
      <c r="C755" s="108"/>
      <c r="D755" s="108"/>
      <c r="E755" s="108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</row>
    <row r="756" spans="2:18">
      <c r="B756" s="108"/>
      <c r="C756" s="108"/>
      <c r="D756" s="108"/>
      <c r="E756" s="108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</row>
    <row r="757" spans="2:18">
      <c r="B757" s="108"/>
      <c r="C757" s="108"/>
      <c r="D757" s="108"/>
      <c r="E757" s="108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</row>
    <row r="758" spans="2:18">
      <c r="B758" s="108"/>
      <c r="C758" s="108"/>
      <c r="D758" s="108"/>
      <c r="E758" s="108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</row>
    <row r="759" spans="2:18">
      <c r="B759" s="108"/>
      <c r="C759" s="108"/>
      <c r="D759" s="108"/>
      <c r="E759" s="108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</row>
    <row r="760" spans="2:18">
      <c r="B760" s="108"/>
      <c r="C760" s="108"/>
      <c r="D760" s="108"/>
      <c r="E760" s="108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</row>
    <row r="761" spans="2:18">
      <c r="B761" s="108"/>
      <c r="C761" s="108"/>
      <c r="D761" s="108"/>
      <c r="E761" s="108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</row>
    <row r="762" spans="2:18">
      <c r="B762" s="108"/>
      <c r="C762" s="108"/>
      <c r="D762" s="108"/>
      <c r="E762" s="108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</row>
    <row r="763" spans="2:18">
      <c r="B763" s="108"/>
      <c r="C763" s="108"/>
      <c r="D763" s="108"/>
      <c r="E763" s="108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</row>
    <row r="764" spans="2:18">
      <c r="B764" s="108"/>
      <c r="C764" s="108"/>
      <c r="D764" s="108"/>
      <c r="E764" s="108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</row>
    <row r="765" spans="2:18">
      <c r="B765" s="108"/>
      <c r="C765" s="108"/>
      <c r="D765" s="108"/>
      <c r="E765" s="108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</row>
    <row r="766" spans="2:18">
      <c r="B766" s="108"/>
      <c r="C766" s="108"/>
      <c r="D766" s="108"/>
      <c r="E766" s="108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</row>
    <row r="767" spans="2:18">
      <c r="B767" s="108"/>
      <c r="C767" s="108"/>
      <c r="D767" s="108"/>
      <c r="E767" s="108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</row>
    <row r="768" spans="2:18">
      <c r="B768" s="108"/>
      <c r="C768" s="108"/>
      <c r="D768" s="108"/>
      <c r="E768" s="108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</row>
    <row r="769" spans="2:18">
      <c r="B769" s="108"/>
      <c r="C769" s="108"/>
      <c r="D769" s="108"/>
      <c r="E769" s="108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</row>
    <row r="770" spans="2:18">
      <c r="B770" s="108"/>
      <c r="C770" s="108"/>
      <c r="D770" s="108"/>
      <c r="E770" s="108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</row>
    <row r="771" spans="2:18">
      <c r="B771" s="108"/>
      <c r="C771" s="108"/>
      <c r="D771" s="108"/>
      <c r="E771" s="108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</row>
    <row r="772" spans="2:18">
      <c r="B772" s="108"/>
      <c r="C772" s="108"/>
      <c r="D772" s="108"/>
      <c r="E772" s="108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</row>
    <row r="773" spans="2:18">
      <c r="B773" s="108"/>
      <c r="C773" s="108"/>
      <c r="D773" s="108"/>
      <c r="E773" s="108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</row>
    <row r="774" spans="2:18">
      <c r="B774" s="108"/>
      <c r="C774" s="108"/>
      <c r="D774" s="108"/>
      <c r="E774" s="108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</row>
    <row r="775" spans="2:18">
      <c r="B775" s="108"/>
      <c r="C775" s="108"/>
      <c r="D775" s="108"/>
      <c r="E775" s="108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</row>
    <row r="776" spans="2:18">
      <c r="B776" s="108"/>
      <c r="C776" s="108"/>
      <c r="D776" s="108"/>
      <c r="E776" s="108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</row>
    <row r="777" spans="2:18">
      <c r="B777" s="108"/>
      <c r="C777" s="108"/>
      <c r="D777" s="108"/>
      <c r="E777" s="108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</row>
    <row r="778" spans="2:18">
      <c r="B778" s="108"/>
      <c r="C778" s="108"/>
      <c r="D778" s="108"/>
      <c r="E778" s="108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</row>
    <row r="779" spans="2:18">
      <c r="B779" s="108"/>
      <c r="C779" s="108"/>
      <c r="D779" s="108"/>
      <c r="E779" s="108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</row>
    <row r="780" spans="2:18">
      <c r="B780" s="108"/>
      <c r="C780" s="108"/>
      <c r="D780" s="108"/>
      <c r="E780" s="108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</row>
    <row r="781" spans="2:18">
      <c r="B781" s="108"/>
      <c r="C781" s="108"/>
      <c r="D781" s="108"/>
      <c r="E781" s="108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</row>
    <row r="782" spans="2:18">
      <c r="B782" s="108"/>
      <c r="C782" s="108"/>
      <c r="D782" s="108"/>
      <c r="E782" s="108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</row>
    <row r="783" spans="2:18">
      <c r="B783" s="108"/>
      <c r="C783" s="108"/>
      <c r="D783" s="108"/>
      <c r="E783" s="108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</row>
    <row r="784" spans="2:18">
      <c r="B784" s="108"/>
      <c r="C784" s="108"/>
      <c r="D784" s="108"/>
      <c r="E784" s="108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</row>
    <row r="785" spans="2:18">
      <c r="B785" s="108"/>
      <c r="C785" s="108"/>
      <c r="D785" s="108"/>
      <c r="E785" s="108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</row>
    <row r="786" spans="2:18">
      <c r="B786" s="108"/>
      <c r="C786" s="108"/>
      <c r="D786" s="108"/>
      <c r="E786" s="108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</row>
    <row r="787" spans="2:18">
      <c r="B787" s="108"/>
      <c r="C787" s="108"/>
      <c r="D787" s="108"/>
      <c r="E787" s="108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</row>
    <row r="788" spans="2:18">
      <c r="B788" s="108"/>
      <c r="C788" s="108"/>
      <c r="D788" s="108"/>
      <c r="E788" s="108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</row>
    <row r="789" spans="2:18">
      <c r="B789" s="108"/>
      <c r="C789" s="108"/>
      <c r="D789" s="108"/>
      <c r="E789" s="108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</row>
    <row r="790" spans="2:18">
      <c r="B790" s="108"/>
      <c r="C790" s="108"/>
      <c r="D790" s="108"/>
      <c r="E790" s="108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</row>
    <row r="791" spans="2:18">
      <c r="B791" s="108"/>
      <c r="C791" s="108"/>
      <c r="D791" s="108"/>
      <c r="E791" s="108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</row>
    <row r="792" spans="2:18">
      <c r="B792" s="108"/>
      <c r="C792" s="108"/>
      <c r="D792" s="108"/>
      <c r="E792" s="108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</row>
    <row r="793" spans="2:18">
      <c r="B793" s="108"/>
      <c r="C793" s="108"/>
      <c r="D793" s="108"/>
      <c r="E793" s="108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</row>
    <row r="794" spans="2:18">
      <c r="B794" s="108"/>
      <c r="C794" s="108"/>
      <c r="D794" s="108"/>
      <c r="E794" s="108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</row>
    <row r="795" spans="2:18">
      <c r="B795" s="108"/>
      <c r="C795" s="108"/>
      <c r="D795" s="108"/>
      <c r="E795" s="108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</row>
    <row r="796" spans="2:18">
      <c r="B796" s="108"/>
      <c r="C796" s="108"/>
      <c r="D796" s="108"/>
      <c r="E796" s="108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</row>
    <row r="797" spans="2:18">
      <c r="B797" s="108"/>
      <c r="C797" s="108"/>
      <c r="D797" s="108"/>
      <c r="E797" s="108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</row>
    <row r="798" spans="2:18">
      <c r="B798" s="108"/>
      <c r="C798" s="108"/>
      <c r="D798" s="108"/>
      <c r="E798" s="108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</row>
    <row r="799" spans="2:18">
      <c r="B799" s="108"/>
      <c r="C799" s="108"/>
      <c r="D799" s="108"/>
      <c r="E799" s="108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</row>
    <row r="800" spans="2:18">
      <c r="B800" s="108"/>
      <c r="C800" s="108"/>
      <c r="D800" s="108"/>
      <c r="E800" s="108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</row>
    <row r="801" spans="2:18">
      <c r="B801" s="108"/>
      <c r="C801" s="108"/>
      <c r="D801" s="108"/>
      <c r="E801" s="108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</row>
    <row r="802" spans="2:18">
      <c r="B802" s="108"/>
      <c r="C802" s="108"/>
      <c r="D802" s="108"/>
      <c r="E802" s="108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</row>
    <row r="803" spans="2:18">
      <c r="B803" s="108"/>
      <c r="C803" s="108"/>
      <c r="D803" s="108"/>
      <c r="E803" s="108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</row>
    <row r="804" spans="2:18">
      <c r="B804" s="108"/>
      <c r="C804" s="108"/>
      <c r="D804" s="108"/>
      <c r="E804" s="108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</row>
    <row r="805" spans="2:18">
      <c r="B805" s="108"/>
      <c r="C805" s="108"/>
      <c r="D805" s="108"/>
      <c r="E805" s="108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</row>
    <row r="806" spans="2:18">
      <c r="B806" s="108"/>
      <c r="C806" s="108"/>
      <c r="D806" s="108"/>
      <c r="E806" s="108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</row>
    <row r="807" spans="2:18">
      <c r="B807" s="108"/>
      <c r="C807" s="108"/>
      <c r="D807" s="108"/>
      <c r="E807" s="108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</row>
    <row r="808" spans="2:18">
      <c r="B808" s="108"/>
      <c r="C808" s="108"/>
      <c r="D808" s="108"/>
      <c r="E808" s="108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</row>
    <row r="809" spans="2:18">
      <c r="B809" s="108"/>
      <c r="C809" s="108"/>
      <c r="D809" s="108"/>
      <c r="E809" s="108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</row>
    <row r="810" spans="2:18">
      <c r="B810" s="108"/>
      <c r="C810" s="108"/>
      <c r="D810" s="108"/>
      <c r="E810" s="108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</row>
    <row r="811" spans="2:18">
      <c r="B811" s="108"/>
      <c r="C811" s="108"/>
      <c r="D811" s="108"/>
      <c r="E811" s="108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</row>
    <row r="812" spans="2:18">
      <c r="B812" s="108"/>
      <c r="C812" s="108"/>
      <c r="D812" s="108"/>
      <c r="E812" s="108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</row>
    <row r="813" spans="2:18">
      <c r="B813" s="108"/>
      <c r="C813" s="108"/>
      <c r="D813" s="108"/>
      <c r="E813" s="108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</row>
    <row r="814" spans="2:18">
      <c r="B814" s="108"/>
      <c r="C814" s="108"/>
      <c r="D814" s="108"/>
      <c r="E814" s="108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</row>
    <row r="815" spans="2:18">
      <c r="B815" s="108"/>
      <c r="C815" s="108"/>
      <c r="D815" s="108"/>
      <c r="E815" s="108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</row>
    <row r="816" spans="2:18">
      <c r="B816" s="108"/>
      <c r="C816" s="108"/>
      <c r="D816" s="108"/>
      <c r="E816" s="108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</row>
    <row r="817" spans="2:18">
      <c r="B817" s="108"/>
      <c r="C817" s="108"/>
      <c r="D817" s="108"/>
      <c r="E817" s="108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</row>
    <row r="818" spans="2:18">
      <c r="B818" s="108"/>
      <c r="C818" s="108"/>
      <c r="D818" s="108"/>
      <c r="E818" s="108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</row>
    <row r="819" spans="2:18">
      <c r="B819" s="108"/>
      <c r="C819" s="108"/>
      <c r="D819" s="108"/>
      <c r="E819" s="108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</row>
    <row r="820" spans="2:18">
      <c r="B820" s="108"/>
      <c r="C820" s="108"/>
      <c r="D820" s="108"/>
      <c r="E820" s="108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</row>
    <row r="821" spans="2:18">
      <c r="B821" s="108"/>
      <c r="C821" s="108"/>
      <c r="D821" s="108"/>
      <c r="E821" s="108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</row>
    <row r="822" spans="2:18">
      <c r="B822" s="108"/>
      <c r="C822" s="108"/>
      <c r="D822" s="108"/>
      <c r="E822" s="108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</row>
    <row r="823" spans="2:18">
      <c r="B823" s="108"/>
      <c r="C823" s="108"/>
      <c r="D823" s="108"/>
      <c r="E823" s="108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</row>
    <row r="824" spans="2:18">
      <c r="B824" s="108"/>
      <c r="C824" s="108"/>
      <c r="D824" s="108"/>
      <c r="E824" s="108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</row>
    <row r="825" spans="2:18">
      <c r="B825" s="108"/>
      <c r="C825" s="108"/>
      <c r="D825" s="108"/>
      <c r="E825" s="108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</row>
    <row r="826" spans="2:18">
      <c r="B826" s="108"/>
      <c r="C826" s="108"/>
      <c r="D826" s="108"/>
      <c r="E826" s="108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</row>
    <row r="827" spans="2:18">
      <c r="B827" s="108"/>
      <c r="C827" s="108"/>
      <c r="D827" s="108"/>
      <c r="E827" s="108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</row>
    <row r="828" spans="2:18">
      <c r="B828" s="108"/>
      <c r="C828" s="108"/>
      <c r="D828" s="108"/>
      <c r="E828" s="108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</row>
    <row r="829" spans="2:18">
      <c r="B829" s="108"/>
      <c r="C829" s="108"/>
      <c r="D829" s="108"/>
      <c r="E829" s="108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</row>
    <row r="830" spans="2:18">
      <c r="B830" s="108"/>
      <c r="C830" s="108"/>
      <c r="D830" s="108"/>
      <c r="E830" s="108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</row>
    <row r="831" spans="2:18">
      <c r="B831" s="108"/>
      <c r="C831" s="108"/>
      <c r="D831" s="108"/>
      <c r="E831" s="108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</row>
    <row r="832" spans="2:18">
      <c r="B832" s="108"/>
      <c r="C832" s="108"/>
      <c r="D832" s="108"/>
      <c r="E832" s="108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</row>
    <row r="833" spans="2:18">
      <c r="B833" s="108"/>
      <c r="C833" s="108"/>
      <c r="D833" s="108"/>
      <c r="E833" s="108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</row>
    <row r="834" spans="2:18">
      <c r="B834" s="108"/>
      <c r="C834" s="108"/>
      <c r="D834" s="108"/>
      <c r="E834" s="108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</row>
    <row r="835" spans="2:18">
      <c r="B835" s="108"/>
      <c r="C835" s="108"/>
      <c r="D835" s="108"/>
      <c r="E835" s="108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</row>
    <row r="836" spans="2:18">
      <c r="B836" s="108"/>
      <c r="C836" s="108"/>
      <c r="D836" s="108"/>
      <c r="E836" s="108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</row>
    <row r="837" spans="2:18">
      <c r="B837" s="108"/>
      <c r="C837" s="108"/>
      <c r="D837" s="108"/>
      <c r="E837" s="108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</row>
    <row r="838" spans="2:18">
      <c r="B838" s="108"/>
      <c r="C838" s="108"/>
      <c r="D838" s="108"/>
      <c r="E838" s="108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</row>
    <row r="839" spans="2:18">
      <c r="B839" s="108"/>
      <c r="C839" s="108"/>
      <c r="D839" s="108"/>
      <c r="E839" s="108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</row>
    <row r="840" spans="2:18">
      <c r="B840" s="108"/>
      <c r="C840" s="108"/>
      <c r="D840" s="108"/>
      <c r="E840" s="108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</row>
    <row r="841" spans="2:18">
      <c r="B841" s="108"/>
      <c r="C841" s="108"/>
      <c r="D841" s="108"/>
      <c r="E841" s="108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</row>
    <row r="842" spans="2:18">
      <c r="B842" s="108"/>
      <c r="C842" s="108"/>
      <c r="D842" s="108"/>
      <c r="E842" s="108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</row>
    <row r="843" spans="2:18">
      <c r="B843" s="108"/>
      <c r="C843" s="108"/>
      <c r="D843" s="108"/>
      <c r="E843" s="108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</row>
    <row r="844" spans="2:18">
      <c r="B844" s="108"/>
      <c r="C844" s="108"/>
      <c r="D844" s="108"/>
      <c r="E844" s="108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</row>
    <row r="845" spans="2:18">
      <c r="B845" s="108"/>
      <c r="C845" s="108"/>
      <c r="D845" s="108"/>
      <c r="E845" s="108"/>
      <c r="F845" s="109"/>
      <c r="G845" s="109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</row>
    <row r="846" spans="2:18">
      <c r="B846" s="108"/>
      <c r="C846" s="108"/>
      <c r="D846" s="108"/>
      <c r="E846" s="108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</row>
    <row r="847" spans="2:18">
      <c r="B847" s="108"/>
      <c r="C847" s="108"/>
      <c r="D847" s="108"/>
      <c r="E847" s="108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</row>
    <row r="848" spans="2:18">
      <c r="B848" s="108"/>
      <c r="C848" s="108"/>
      <c r="D848" s="108"/>
      <c r="E848" s="108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</row>
    <row r="849" spans="2:18">
      <c r="B849" s="108"/>
      <c r="C849" s="108"/>
      <c r="D849" s="108"/>
      <c r="E849" s="108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</row>
    <row r="850" spans="2:18">
      <c r="B850" s="108"/>
      <c r="C850" s="108"/>
      <c r="D850" s="108"/>
      <c r="E850" s="108"/>
      <c r="F850" s="109"/>
      <c r="G850" s="109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</row>
    <row r="851" spans="2:18">
      <c r="B851" s="108"/>
      <c r="C851" s="108"/>
      <c r="D851" s="108"/>
      <c r="E851" s="108"/>
      <c r="F851" s="109"/>
      <c r="G851" s="109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</row>
    <row r="852" spans="2:18">
      <c r="B852" s="108"/>
      <c r="C852" s="108"/>
      <c r="D852" s="108"/>
      <c r="E852" s="108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</row>
    <row r="853" spans="2:18">
      <c r="B853" s="108"/>
      <c r="C853" s="108"/>
      <c r="D853" s="108"/>
      <c r="E853" s="108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</row>
    <row r="854" spans="2:18">
      <c r="B854" s="108"/>
      <c r="C854" s="108"/>
      <c r="D854" s="108"/>
      <c r="E854" s="108"/>
      <c r="F854" s="109"/>
      <c r="G854" s="109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</row>
    <row r="855" spans="2:18">
      <c r="B855" s="108"/>
      <c r="C855" s="108"/>
      <c r="D855" s="108"/>
      <c r="E855" s="108"/>
      <c r="F855" s="109"/>
      <c r="G855" s="109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</row>
    <row r="856" spans="2:18">
      <c r="B856" s="108"/>
      <c r="C856" s="108"/>
      <c r="D856" s="108"/>
      <c r="E856" s="108"/>
      <c r="F856" s="109"/>
      <c r="G856" s="109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</row>
    <row r="857" spans="2:18">
      <c r="B857" s="108"/>
      <c r="C857" s="108"/>
      <c r="D857" s="108"/>
      <c r="E857" s="108"/>
      <c r="F857" s="109"/>
      <c r="G857" s="109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</row>
    <row r="858" spans="2:18">
      <c r="B858" s="108"/>
      <c r="C858" s="108"/>
      <c r="D858" s="108"/>
      <c r="E858" s="108"/>
      <c r="F858" s="109"/>
      <c r="G858" s="109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</row>
    <row r="859" spans="2:18">
      <c r="B859" s="108"/>
      <c r="C859" s="108"/>
      <c r="D859" s="108"/>
      <c r="E859" s="108"/>
      <c r="F859" s="109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</row>
    <row r="860" spans="2:18">
      <c r="B860" s="108"/>
      <c r="C860" s="108"/>
      <c r="D860" s="108"/>
      <c r="E860" s="108"/>
      <c r="F860" s="109"/>
      <c r="G860" s="109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</row>
    <row r="861" spans="2:18">
      <c r="B861" s="108"/>
      <c r="C861" s="108"/>
      <c r="D861" s="108"/>
      <c r="E861" s="108"/>
      <c r="F861" s="109"/>
      <c r="G861" s="109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</row>
    <row r="862" spans="2:18">
      <c r="B862" s="108"/>
      <c r="C862" s="108"/>
      <c r="D862" s="108"/>
      <c r="E862" s="108"/>
      <c r="F862" s="109"/>
      <c r="G862" s="109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</row>
    <row r="863" spans="2:18">
      <c r="B863" s="108"/>
      <c r="C863" s="108"/>
      <c r="D863" s="108"/>
      <c r="E863" s="108"/>
      <c r="F863" s="109"/>
      <c r="G863" s="109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</row>
    <row r="864" spans="2:18">
      <c r="B864" s="108"/>
      <c r="C864" s="108"/>
      <c r="D864" s="108"/>
      <c r="E864" s="108"/>
      <c r="F864" s="109"/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</row>
    <row r="865" spans="2:18">
      <c r="B865" s="108"/>
      <c r="C865" s="108"/>
      <c r="D865" s="108"/>
      <c r="E865" s="108"/>
      <c r="F865" s="109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</row>
    <row r="866" spans="2:18">
      <c r="B866" s="108"/>
      <c r="C866" s="108"/>
      <c r="D866" s="108"/>
      <c r="E866" s="108"/>
      <c r="F866" s="109"/>
      <c r="G866" s="109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</row>
    <row r="867" spans="2:18">
      <c r="B867" s="108"/>
      <c r="C867" s="108"/>
      <c r="D867" s="108"/>
      <c r="E867" s="108"/>
      <c r="F867" s="109"/>
      <c r="G867" s="109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</row>
    <row r="868" spans="2:18">
      <c r="B868" s="108"/>
      <c r="C868" s="108"/>
      <c r="D868" s="108"/>
      <c r="E868" s="108"/>
      <c r="F868" s="109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</row>
    <row r="869" spans="2:18">
      <c r="B869" s="108"/>
      <c r="C869" s="108"/>
      <c r="D869" s="108"/>
      <c r="E869" s="108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</row>
    <row r="870" spans="2:18">
      <c r="B870" s="108"/>
      <c r="C870" s="108"/>
      <c r="D870" s="108"/>
      <c r="E870" s="108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</row>
    <row r="871" spans="2:18">
      <c r="B871" s="108"/>
      <c r="C871" s="108"/>
      <c r="D871" s="108"/>
      <c r="E871" s="108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</row>
    <row r="872" spans="2:18">
      <c r="B872" s="108"/>
      <c r="C872" s="108"/>
      <c r="D872" s="108"/>
      <c r="E872" s="108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</row>
    <row r="873" spans="2:18">
      <c r="B873" s="108"/>
      <c r="C873" s="108"/>
      <c r="D873" s="108"/>
      <c r="E873" s="108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</row>
    <row r="874" spans="2:18">
      <c r="B874" s="108"/>
      <c r="C874" s="108"/>
      <c r="D874" s="108"/>
      <c r="E874" s="108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</row>
    <row r="875" spans="2:18">
      <c r="B875" s="108"/>
      <c r="C875" s="108"/>
      <c r="D875" s="108"/>
      <c r="E875" s="108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</row>
    <row r="876" spans="2:18">
      <c r="B876" s="108"/>
      <c r="C876" s="108"/>
      <c r="D876" s="108"/>
      <c r="E876" s="108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</row>
    <row r="877" spans="2:18">
      <c r="B877" s="108"/>
      <c r="C877" s="108"/>
      <c r="D877" s="108"/>
      <c r="E877" s="108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</row>
    <row r="878" spans="2:18">
      <c r="B878" s="108"/>
      <c r="C878" s="108"/>
      <c r="D878" s="108"/>
      <c r="E878" s="108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</row>
    <row r="879" spans="2:18">
      <c r="B879" s="108"/>
      <c r="C879" s="108"/>
      <c r="D879" s="108"/>
      <c r="E879" s="108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</row>
    <row r="880" spans="2:18">
      <c r="B880" s="108"/>
      <c r="C880" s="108"/>
      <c r="D880" s="108"/>
      <c r="E880" s="108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</row>
    <row r="881" spans="2:18">
      <c r="B881" s="108"/>
      <c r="C881" s="108"/>
      <c r="D881" s="108"/>
      <c r="E881" s="108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</row>
    <row r="882" spans="2:18">
      <c r="B882" s="108"/>
      <c r="C882" s="108"/>
      <c r="D882" s="108"/>
      <c r="E882" s="108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</row>
    <row r="883" spans="2:18">
      <c r="B883" s="108"/>
      <c r="C883" s="108"/>
      <c r="D883" s="108"/>
      <c r="E883" s="108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</row>
    <row r="884" spans="2:18">
      <c r="B884" s="108"/>
      <c r="C884" s="108"/>
      <c r="D884" s="108"/>
      <c r="E884" s="108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</row>
    <row r="885" spans="2:18">
      <c r="B885" s="108"/>
      <c r="C885" s="108"/>
      <c r="D885" s="108"/>
      <c r="E885" s="108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</row>
    <row r="886" spans="2:18">
      <c r="B886" s="108"/>
      <c r="C886" s="108"/>
      <c r="D886" s="108"/>
      <c r="E886" s="108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</row>
    <row r="887" spans="2:18">
      <c r="B887" s="108"/>
      <c r="C887" s="108"/>
      <c r="D887" s="108"/>
      <c r="E887" s="108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</row>
    <row r="888" spans="2:18">
      <c r="B888" s="108"/>
      <c r="C888" s="108"/>
      <c r="D888" s="108"/>
      <c r="E888" s="108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</row>
    <row r="889" spans="2:18">
      <c r="B889" s="108"/>
      <c r="C889" s="108"/>
      <c r="D889" s="108"/>
      <c r="E889" s="108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</row>
    <row r="890" spans="2:18">
      <c r="B890" s="108"/>
      <c r="C890" s="108"/>
      <c r="D890" s="108"/>
      <c r="E890" s="108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</row>
    <row r="891" spans="2:18">
      <c r="B891" s="108"/>
      <c r="C891" s="108"/>
      <c r="D891" s="108"/>
      <c r="E891" s="108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</row>
    <row r="892" spans="2:18">
      <c r="B892" s="108"/>
      <c r="C892" s="108"/>
      <c r="D892" s="108"/>
      <c r="E892" s="108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</row>
    <row r="893" spans="2:18">
      <c r="B893" s="108"/>
      <c r="C893" s="108"/>
      <c r="D893" s="108"/>
      <c r="E893" s="108"/>
      <c r="F893" s="109"/>
      <c r="G893" s="109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</row>
    <row r="894" spans="2:18">
      <c r="B894" s="108"/>
      <c r="C894" s="108"/>
      <c r="D894" s="108"/>
      <c r="E894" s="108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</row>
    <row r="895" spans="2:18">
      <c r="B895" s="108"/>
      <c r="C895" s="108"/>
      <c r="D895" s="108"/>
      <c r="E895" s="108"/>
      <c r="F895" s="109"/>
      <c r="G895" s="109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</row>
    <row r="896" spans="2:18">
      <c r="B896" s="108"/>
      <c r="C896" s="108"/>
      <c r="D896" s="108"/>
      <c r="E896" s="108"/>
      <c r="F896" s="109"/>
      <c r="G896" s="109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</row>
    <row r="897" spans="2:18">
      <c r="B897" s="108"/>
      <c r="C897" s="108"/>
      <c r="D897" s="108"/>
      <c r="E897" s="108"/>
      <c r="F897" s="109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</row>
    <row r="898" spans="2:18">
      <c r="B898" s="108"/>
      <c r="C898" s="108"/>
      <c r="D898" s="108"/>
      <c r="E898" s="108"/>
      <c r="F898" s="109"/>
      <c r="G898" s="109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</row>
    <row r="899" spans="2:18">
      <c r="B899" s="108"/>
      <c r="C899" s="108"/>
      <c r="D899" s="108"/>
      <c r="E899" s="108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</row>
    <row r="900" spans="2:18">
      <c r="B900" s="108"/>
      <c r="C900" s="108"/>
      <c r="D900" s="108"/>
      <c r="E900" s="108"/>
      <c r="F900" s="109"/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</row>
    <row r="901" spans="2:18">
      <c r="B901" s="108"/>
      <c r="C901" s="108"/>
      <c r="D901" s="108"/>
      <c r="E901" s="108"/>
      <c r="F901" s="109"/>
      <c r="G901" s="109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</row>
    <row r="902" spans="2:18">
      <c r="B902" s="108"/>
      <c r="C902" s="108"/>
      <c r="D902" s="108"/>
      <c r="E902" s="108"/>
      <c r="F902" s="109"/>
      <c r="G902" s="109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</row>
    <row r="903" spans="2:18">
      <c r="B903" s="108"/>
      <c r="C903" s="108"/>
      <c r="D903" s="108"/>
      <c r="E903" s="108"/>
      <c r="F903" s="109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</row>
    <row r="904" spans="2:18">
      <c r="B904" s="108"/>
      <c r="C904" s="108"/>
      <c r="D904" s="108"/>
      <c r="E904" s="108"/>
      <c r="F904" s="109"/>
      <c r="G904" s="109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</row>
    <row r="905" spans="2:18">
      <c r="B905" s="108"/>
      <c r="C905" s="108"/>
      <c r="D905" s="108"/>
      <c r="E905" s="108"/>
      <c r="F905" s="109"/>
      <c r="G905" s="109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</row>
    <row r="906" spans="2:18">
      <c r="B906" s="108"/>
      <c r="C906" s="108"/>
      <c r="D906" s="108"/>
      <c r="E906" s="108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</row>
    <row r="907" spans="2:18">
      <c r="B907" s="108"/>
      <c r="C907" s="108"/>
      <c r="D907" s="108"/>
      <c r="E907" s="108"/>
      <c r="F907" s="109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</row>
    <row r="908" spans="2:18">
      <c r="B908" s="108"/>
      <c r="C908" s="108"/>
      <c r="D908" s="108"/>
      <c r="E908" s="108"/>
      <c r="F908" s="109"/>
      <c r="G908" s="109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</row>
    <row r="909" spans="2:18">
      <c r="B909" s="108"/>
      <c r="C909" s="108"/>
      <c r="D909" s="108"/>
      <c r="E909" s="108"/>
      <c r="F909" s="109"/>
      <c r="G909" s="109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</row>
    <row r="910" spans="2:18">
      <c r="B910" s="108"/>
      <c r="C910" s="108"/>
      <c r="D910" s="108"/>
      <c r="E910" s="108"/>
      <c r="F910" s="109"/>
      <c r="G910" s="109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</row>
    <row r="911" spans="2:18">
      <c r="B911" s="108"/>
      <c r="C911" s="108"/>
      <c r="D911" s="108"/>
      <c r="E911" s="108"/>
      <c r="F911" s="109"/>
      <c r="G911" s="109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</row>
    <row r="912" spans="2:18">
      <c r="B912" s="108"/>
      <c r="C912" s="108"/>
      <c r="D912" s="108"/>
      <c r="E912" s="108"/>
      <c r="F912" s="109"/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</row>
    <row r="913" spans="2:18">
      <c r="B913" s="108"/>
      <c r="C913" s="108"/>
      <c r="D913" s="108"/>
      <c r="E913" s="108"/>
      <c r="F913" s="109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</row>
    <row r="914" spans="2:18">
      <c r="B914" s="108"/>
      <c r="C914" s="108"/>
      <c r="D914" s="108"/>
      <c r="E914" s="108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</row>
    <row r="915" spans="2:18">
      <c r="B915" s="108"/>
      <c r="C915" s="108"/>
      <c r="D915" s="108"/>
      <c r="E915" s="108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</row>
    <row r="916" spans="2:18">
      <c r="B916" s="108"/>
      <c r="C916" s="108"/>
      <c r="D916" s="108"/>
      <c r="E916" s="108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</row>
    <row r="917" spans="2:18">
      <c r="B917" s="108"/>
      <c r="C917" s="108"/>
      <c r="D917" s="108"/>
      <c r="E917" s="108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</row>
    <row r="918" spans="2:18">
      <c r="B918" s="108"/>
      <c r="C918" s="108"/>
      <c r="D918" s="108"/>
      <c r="E918" s="108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</row>
    <row r="919" spans="2:18">
      <c r="B919" s="108"/>
      <c r="C919" s="108"/>
      <c r="D919" s="108"/>
      <c r="E919" s="108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</row>
    <row r="920" spans="2:18">
      <c r="B920" s="108"/>
      <c r="C920" s="108"/>
      <c r="D920" s="108"/>
      <c r="E920" s="108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</row>
    <row r="921" spans="2:18">
      <c r="B921" s="108"/>
      <c r="C921" s="108"/>
      <c r="D921" s="108"/>
      <c r="E921" s="108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</row>
    <row r="922" spans="2:18">
      <c r="B922" s="108"/>
      <c r="C922" s="108"/>
      <c r="D922" s="108"/>
      <c r="E922" s="108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</row>
    <row r="923" spans="2:18">
      <c r="B923" s="108"/>
      <c r="C923" s="108"/>
      <c r="D923" s="108"/>
      <c r="E923" s="108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</row>
    <row r="924" spans="2:18">
      <c r="B924" s="108"/>
      <c r="C924" s="108"/>
      <c r="D924" s="108"/>
      <c r="E924" s="108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</row>
    <row r="925" spans="2:18">
      <c r="B925" s="108"/>
      <c r="C925" s="108"/>
      <c r="D925" s="108"/>
      <c r="E925" s="108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</row>
    <row r="926" spans="2:18">
      <c r="B926" s="108"/>
      <c r="C926" s="108"/>
      <c r="D926" s="108"/>
      <c r="E926" s="108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</row>
    <row r="927" spans="2:18">
      <c r="B927" s="108"/>
      <c r="C927" s="108"/>
      <c r="D927" s="108"/>
      <c r="E927" s="108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</row>
    <row r="928" spans="2:18">
      <c r="B928" s="108"/>
      <c r="C928" s="108"/>
      <c r="D928" s="108"/>
      <c r="E928" s="108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</row>
    <row r="929" spans="2:18">
      <c r="B929" s="108"/>
      <c r="C929" s="108"/>
      <c r="D929" s="108"/>
      <c r="E929" s="108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</row>
    <row r="930" spans="2:18">
      <c r="B930" s="108"/>
      <c r="C930" s="108"/>
      <c r="D930" s="108"/>
      <c r="E930" s="108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</row>
    <row r="931" spans="2:18">
      <c r="B931" s="108"/>
      <c r="C931" s="108"/>
      <c r="D931" s="108"/>
      <c r="E931" s="108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</row>
    <row r="932" spans="2:18">
      <c r="B932" s="108"/>
      <c r="C932" s="108"/>
      <c r="D932" s="108"/>
      <c r="E932" s="108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</row>
    <row r="933" spans="2:18">
      <c r="B933" s="108"/>
      <c r="C933" s="108"/>
      <c r="D933" s="108"/>
      <c r="E933" s="108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</row>
    <row r="934" spans="2:18">
      <c r="B934" s="108"/>
      <c r="C934" s="108"/>
      <c r="D934" s="108"/>
      <c r="E934" s="108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</row>
    <row r="935" spans="2:18">
      <c r="B935" s="108"/>
      <c r="C935" s="108"/>
      <c r="D935" s="108"/>
      <c r="E935" s="108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</row>
    <row r="936" spans="2:18">
      <c r="B936" s="108"/>
      <c r="C936" s="108"/>
      <c r="D936" s="108"/>
      <c r="E936" s="108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</row>
    <row r="937" spans="2:18">
      <c r="B937" s="108"/>
      <c r="C937" s="108"/>
      <c r="D937" s="108"/>
      <c r="E937" s="108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</row>
    <row r="938" spans="2:18">
      <c r="B938" s="108"/>
      <c r="C938" s="108"/>
      <c r="D938" s="108"/>
      <c r="E938" s="108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</row>
    <row r="939" spans="2:18">
      <c r="B939" s="108"/>
      <c r="C939" s="108"/>
      <c r="D939" s="108"/>
      <c r="E939" s="108"/>
      <c r="F939" s="109"/>
      <c r="G939" s="109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</row>
    <row r="940" spans="2:18">
      <c r="B940" s="108"/>
      <c r="C940" s="108"/>
      <c r="D940" s="108"/>
      <c r="E940" s="108"/>
      <c r="F940" s="109"/>
      <c r="G940" s="109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</row>
    <row r="941" spans="2:18">
      <c r="B941" s="108"/>
      <c r="C941" s="108"/>
      <c r="D941" s="108"/>
      <c r="E941" s="108"/>
      <c r="F941" s="109"/>
      <c r="G941" s="109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</row>
    <row r="942" spans="2:18">
      <c r="B942" s="108"/>
      <c r="C942" s="108"/>
      <c r="D942" s="108"/>
      <c r="E942" s="108"/>
      <c r="F942" s="109"/>
      <c r="G942" s="109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</row>
    <row r="943" spans="2:18">
      <c r="B943" s="108"/>
      <c r="C943" s="108"/>
      <c r="D943" s="108"/>
      <c r="E943" s="108"/>
      <c r="F943" s="109"/>
      <c r="G943" s="109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</row>
    <row r="944" spans="2:18">
      <c r="B944" s="108"/>
      <c r="C944" s="108"/>
      <c r="D944" s="108"/>
      <c r="E944" s="108"/>
      <c r="F944" s="109"/>
      <c r="G944" s="109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</row>
    <row r="945" spans="2:18">
      <c r="B945" s="108"/>
      <c r="C945" s="108"/>
      <c r="D945" s="108"/>
      <c r="E945" s="108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</row>
    <row r="946" spans="2:18">
      <c r="B946" s="108"/>
      <c r="C946" s="108"/>
      <c r="D946" s="108"/>
      <c r="E946" s="108"/>
      <c r="F946" s="109"/>
      <c r="G946" s="109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</row>
    <row r="947" spans="2:18">
      <c r="B947" s="108"/>
      <c r="C947" s="108"/>
      <c r="D947" s="108"/>
      <c r="E947" s="108"/>
      <c r="F947" s="109"/>
      <c r="G947" s="109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</row>
    <row r="948" spans="2:18">
      <c r="B948" s="108"/>
      <c r="C948" s="108"/>
      <c r="D948" s="108"/>
      <c r="E948" s="108"/>
      <c r="F948" s="109"/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</row>
    <row r="949" spans="2:18">
      <c r="B949" s="108"/>
      <c r="C949" s="108"/>
      <c r="D949" s="108"/>
      <c r="E949" s="108"/>
      <c r="F949" s="109"/>
      <c r="G949" s="109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</row>
    <row r="950" spans="2:18">
      <c r="B950" s="108"/>
      <c r="C950" s="108"/>
      <c r="D950" s="108"/>
      <c r="E950" s="108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</row>
    <row r="951" spans="2:18">
      <c r="B951" s="108"/>
      <c r="C951" s="108"/>
      <c r="D951" s="108"/>
      <c r="E951" s="108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</row>
    <row r="952" spans="2:18">
      <c r="B952" s="108"/>
      <c r="C952" s="108"/>
      <c r="D952" s="108"/>
      <c r="E952" s="108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</row>
    <row r="953" spans="2:18">
      <c r="B953" s="108"/>
      <c r="C953" s="108"/>
      <c r="D953" s="108"/>
      <c r="E953" s="108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</row>
    <row r="954" spans="2:18">
      <c r="B954" s="108"/>
      <c r="C954" s="108"/>
      <c r="D954" s="108"/>
      <c r="E954" s="108"/>
      <c r="F954" s="109"/>
      <c r="G954" s="109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</row>
    <row r="955" spans="2:18">
      <c r="B955" s="108"/>
      <c r="C955" s="108"/>
      <c r="D955" s="108"/>
      <c r="E955" s="108"/>
      <c r="F955" s="109"/>
      <c r="G955" s="109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</row>
    <row r="956" spans="2:18">
      <c r="B956" s="108"/>
      <c r="C956" s="108"/>
      <c r="D956" s="108"/>
      <c r="E956" s="108"/>
      <c r="F956" s="109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</row>
    <row r="957" spans="2:18">
      <c r="B957" s="108"/>
      <c r="C957" s="108"/>
      <c r="D957" s="108"/>
      <c r="E957" s="108"/>
      <c r="F957" s="109"/>
      <c r="G957" s="109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</row>
    <row r="958" spans="2:18">
      <c r="B958" s="108"/>
      <c r="C958" s="108"/>
      <c r="D958" s="108"/>
      <c r="E958" s="108"/>
      <c r="F958" s="109"/>
      <c r="G958" s="109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</row>
    <row r="959" spans="2:18">
      <c r="B959" s="108"/>
      <c r="C959" s="108"/>
      <c r="D959" s="108"/>
      <c r="E959" s="108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</row>
    <row r="960" spans="2:18">
      <c r="B960" s="108"/>
      <c r="C960" s="108"/>
      <c r="D960" s="108"/>
      <c r="E960" s="108"/>
      <c r="F960" s="109"/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</row>
    <row r="961" spans="2:18">
      <c r="B961" s="108"/>
      <c r="C961" s="108"/>
      <c r="D961" s="108"/>
      <c r="E961" s="108"/>
      <c r="F961" s="109"/>
      <c r="G961" s="109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</row>
    <row r="962" spans="2:18">
      <c r="B962" s="108"/>
      <c r="C962" s="108"/>
      <c r="D962" s="108"/>
      <c r="E962" s="108"/>
      <c r="F962" s="109"/>
      <c r="G962" s="109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</row>
    <row r="963" spans="2:18">
      <c r="B963" s="108"/>
      <c r="C963" s="108"/>
      <c r="D963" s="108"/>
      <c r="E963" s="108"/>
      <c r="F963" s="109"/>
      <c r="G963" s="109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</row>
    <row r="964" spans="2:18">
      <c r="B964" s="108"/>
      <c r="C964" s="108"/>
      <c r="D964" s="108"/>
      <c r="E964" s="108"/>
      <c r="F964" s="109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</row>
    <row r="965" spans="2:18">
      <c r="B965" s="108"/>
      <c r="C965" s="108"/>
      <c r="D965" s="108"/>
      <c r="E965" s="108"/>
      <c r="F965" s="109"/>
      <c r="G965" s="109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</row>
    <row r="966" spans="2:18">
      <c r="B966" s="108"/>
      <c r="C966" s="108"/>
      <c r="D966" s="108"/>
      <c r="E966" s="108"/>
      <c r="F966" s="109"/>
      <c r="G966" s="109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</row>
    <row r="967" spans="2:18">
      <c r="B967" s="108"/>
      <c r="C967" s="108"/>
      <c r="D967" s="108"/>
      <c r="E967" s="108"/>
      <c r="F967" s="109"/>
      <c r="G967" s="109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</row>
    <row r="968" spans="2:18">
      <c r="B968" s="108"/>
      <c r="C968" s="108"/>
      <c r="D968" s="108"/>
      <c r="E968" s="108"/>
      <c r="F968" s="109"/>
      <c r="G968" s="109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</row>
    <row r="969" spans="2:18">
      <c r="B969" s="108"/>
      <c r="C969" s="108"/>
      <c r="D969" s="108"/>
      <c r="E969" s="108"/>
      <c r="F969" s="109"/>
      <c r="G969" s="109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</row>
    <row r="970" spans="2:18">
      <c r="B970" s="108"/>
      <c r="C970" s="108"/>
      <c r="D970" s="108"/>
      <c r="E970" s="108"/>
      <c r="F970" s="109"/>
      <c r="G970" s="109"/>
      <c r="H970" s="109"/>
      <c r="I970" s="109"/>
      <c r="J970" s="109"/>
      <c r="K970" s="109"/>
      <c r="L970" s="109"/>
      <c r="M970" s="109"/>
      <c r="N970" s="109"/>
      <c r="O970" s="109"/>
      <c r="P970" s="109"/>
      <c r="Q970" s="109"/>
      <c r="R970" s="109"/>
    </row>
    <row r="971" spans="2:18">
      <c r="B971" s="108"/>
      <c r="C971" s="108"/>
      <c r="D971" s="108"/>
      <c r="E971" s="108"/>
      <c r="F971" s="109"/>
      <c r="G971" s="109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</row>
    <row r="972" spans="2:18">
      <c r="B972" s="108"/>
      <c r="C972" s="108"/>
      <c r="D972" s="108"/>
      <c r="E972" s="108"/>
      <c r="F972" s="109"/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</row>
    <row r="973" spans="2:18">
      <c r="B973" s="108"/>
      <c r="C973" s="108"/>
      <c r="D973" s="108"/>
      <c r="E973" s="108"/>
      <c r="F973" s="109"/>
      <c r="G973" s="109"/>
      <c r="H973" s="109"/>
      <c r="I973" s="109"/>
      <c r="J973" s="109"/>
      <c r="K973" s="109"/>
      <c r="L973" s="109"/>
      <c r="M973" s="109"/>
      <c r="N973" s="109"/>
      <c r="O973" s="109"/>
      <c r="P973" s="109"/>
      <c r="Q973" s="109"/>
      <c r="R973" s="109"/>
    </row>
    <row r="974" spans="2:18">
      <c r="B974" s="108"/>
      <c r="C974" s="108"/>
      <c r="D974" s="108"/>
      <c r="E974" s="108"/>
      <c r="F974" s="109"/>
      <c r="G974" s="109"/>
      <c r="H974" s="109"/>
      <c r="I974" s="109"/>
      <c r="J974" s="109"/>
      <c r="K974" s="109"/>
      <c r="L974" s="109"/>
      <c r="M974" s="109"/>
      <c r="N974" s="109"/>
      <c r="O974" s="109"/>
      <c r="P974" s="109"/>
      <c r="Q974" s="109"/>
      <c r="R974" s="109"/>
    </row>
    <row r="975" spans="2:18">
      <c r="B975" s="108"/>
      <c r="C975" s="108"/>
      <c r="D975" s="108"/>
      <c r="E975" s="108"/>
      <c r="F975" s="109"/>
      <c r="G975" s="109"/>
      <c r="H975" s="109"/>
      <c r="I975" s="109"/>
      <c r="J975" s="109"/>
      <c r="K975" s="109"/>
      <c r="L975" s="109"/>
      <c r="M975" s="109"/>
      <c r="N975" s="109"/>
      <c r="O975" s="109"/>
      <c r="P975" s="109"/>
      <c r="Q975" s="109"/>
      <c r="R975" s="109"/>
    </row>
    <row r="976" spans="2:18">
      <c r="B976" s="108"/>
      <c r="C976" s="108"/>
      <c r="D976" s="108"/>
      <c r="E976" s="108"/>
      <c r="F976" s="109"/>
      <c r="G976" s="109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</row>
    <row r="977" spans="2:18">
      <c r="B977" s="108"/>
      <c r="C977" s="108"/>
      <c r="D977" s="108"/>
      <c r="E977" s="108"/>
      <c r="F977" s="109"/>
      <c r="G977" s="109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</row>
    <row r="978" spans="2:18">
      <c r="B978" s="108"/>
      <c r="C978" s="108"/>
      <c r="D978" s="108"/>
      <c r="E978" s="108"/>
      <c r="F978" s="109"/>
      <c r="G978" s="109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</row>
    <row r="979" spans="2:18">
      <c r="B979" s="108"/>
      <c r="C979" s="108"/>
      <c r="D979" s="108"/>
      <c r="E979" s="108"/>
      <c r="F979" s="109"/>
      <c r="G979" s="109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</row>
    <row r="980" spans="2:18">
      <c r="B980" s="108"/>
      <c r="C980" s="108"/>
      <c r="D980" s="108"/>
      <c r="E980" s="108"/>
      <c r="F980" s="109"/>
      <c r="G980" s="109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</row>
    <row r="981" spans="2:18">
      <c r="B981" s="108"/>
      <c r="C981" s="108"/>
      <c r="D981" s="108"/>
      <c r="E981" s="108"/>
      <c r="F981" s="109"/>
      <c r="G981" s="109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</row>
    <row r="982" spans="2:18">
      <c r="B982" s="108"/>
      <c r="C982" s="108"/>
      <c r="D982" s="108"/>
      <c r="E982" s="108"/>
      <c r="F982" s="109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</row>
    <row r="983" spans="2:18">
      <c r="B983" s="108"/>
      <c r="C983" s="108"/>
      <c r="D983" s="108"/>
      <c r="E983" s="108"/>
      <c r="F983" s="109"/>
      <c r="G983" s="109"/>
      <c r="H983" s="109"/>
      <c r="I983" s="109"/>
      <c r="J983" s="109"/>
      <c r="K983" s="109"/>
      <c r="L983" s="109"/>
      <c r="M983" s="109"/>
      <c r="N983" s="109"/>
      <c r="O983" s="109"/>
      <c r="P983" s="109"/>
      <c r="Q983" s="109"/>
      <c r="R983" s="109"/>
    </row>
    <row r="984" spans="2:18">
      <c r="B984" s="108"/>
      <c r="C984" s="108"/>
      <c r="D984" s="108"/>
      <c r="E984" s="108"/>
      <c r="F984" s="109"/>
      <c r="G984" s="109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</row>
    <row r="985" spans="2:18">
      <c r="B985" s="108"/>
      <c r="C985" s="108"/>
      <c r="D985" s="108"/>
      <c r="E985" s="108"/>
      <c r="F985" s="109"/>
      <c r="G985" s="109"/>
      <c r="H985" s="109"/>
      <c r="I985" s="109"/>
      <c r="J985" s="109"/>
      <c r="K985" s="109"/>
      <c r="L985" s="109"/>
      <c r="M985" s="109"/>
      <c r="N985" s="109"/>
      <c r="O985" s="109"/>
      <c r="P985" s="109"/>
      <c r="Q985" s="109"/>
      <c r="R985" s="109"/>
    </row>
    <row r="986" spans="2:18">
      <c r="B986" s="108"/>
      <c r="C986" s="108"/>
      <c r="D986" s="108"/>
      <c r="E986" s="108"/>
      <c r="F986" s="109"/>
      <c r="G986" s="109"/>
      <c r="H986" s="109"/>
      <c r="I986" s="109"/>
      <c r="J986" s="109"/>
      <c r="K986" s="109"/>
      <c r="L986" s="109"/>
      <c r="M986" s="109"/>
      <c r="N986" s="109"/>
      <c r="O986" s="109"/>
      <c r="P986" s="109"/>
      <c r="Q986" s="109"/>
      <c r="R986" s="109"/>
    </row>
    <row r="987" spans="2:18">
      <c r="B987" s="108"/>
      <c r="C987" s="108"/>
      <c r="D987" s="108"/>
      <c r="E987" s="108"/>
      <c r="F987" s="109"/>
      <c r="G987" s="109"/>
      <c r="H987" s="109"/>
      <c r="I987" s="109"/>
      <c r="J987" s="109"/>
      <c r="K987" s="109"/>
      <c r="L987" s="109"/>
      <c r="M987" s="109"/>
      <c r="N987" s="109"/>
      <c r="O987" s="109"/>
      <c r="P987" s="109"/>
      <c r="Q987" s="109"/>
      <c r="R987" s="109"/>
    </row>
    <row r="988" spans="2:18">
      <c r="B988" s="108"/>
      <c r="C988" s="108"/>
      <c r="D988" s="108"/>
      <c r="E988" s="108"/>
      <c r="F988" s="109"/>
      <c r="G988" s="109"/>
      <c r="H988" s="109"/>
      <c r="I988" s="109"/>
      <c r="J988" s="109"/>
      <c r="K988" s="109"/>
      <c r="L988" s="109"/>
      <c r="M988" s="109"/>
      <c r="N988" s="109"/>
      <c r="O988" s="109"/>
      <c r="P988" s="109"/>
      <c r="Q988" s="109"/>
      <c r="R988" s="109"/>
    </row>
    <row r="989" spans="2:18">
      <c r="B989" s="108"/>
      <c r="C989" s="108"/>
      <c r="D989" s="108"/>
      <c r="E989" s="108"/>
      <c r="F989" s="109"/>
      <c r="G989" s="109"/>
      <c r="H989" s="109"/>
      <c r="I989" s="109"/>
      <c r="J989" s="109"/>
      <c r="K989" s="109"/>
      <c r="L989" s="109"/>
      <c r="M989" s="109"/>
      <c r="N989" s="109"/>
      <c r="O989" s="109"/>
      <c r="P989" s="109"/>
      <c r="Q989" s="109"/>
      <c r="R989" s="109"/>
    </row>
    <row r="990" spans="2:18">
      <c r="B990" s="108"/>
      <c r="C990" s="108"/>
      <c r="D990" s="108"/>
      <c r="E990" s="108"/>
      <c r="F990" s="109"/>
      <c r="G990" s="109"/>
      <c r="H990" s="109"/>
      <c r="I990" s="109"/>
      <c r="J990" s="109"/>
      <c r="K990" s="109"/>
      <c r="L990" s="109"/>
      <c r="M990" s="109"/>
      <c r="N990" s="109"/>
      <c r="O990" s="109"/>
      <c r="P990" s="109"/>
      <c r="Q990" s="109"/>
      <c r="R990" s="109"/>
    </row>
    <row r="991" spans="2:18">
      <c r="B991" s="108"/>
      <c r="C991" s="108"/>
      <c r="D991" s="108"/>
      <c r="E991" s="108"/>
      <c r="F991" s="109"/>
      <c r="G991" s="109"/>
      <c r="H991" s="109"/>
      <c r="I991" s="109"/>
      <c r="J991" s="109"/>
      <c r="K991" s="109"/>
      <c r="L991" s="109"/>
      <c r="M991" s="109"/>
      <c r="N991" s="109"/>
      <c r="O991" s="109"/>
      <c r="P991" s="109"/>
      <c r="Q991" s="109"/>
      <c r="R991" s="109"/>
    </row>
    <row r="992" spans="2:18">
      <c r="B992" s="108"/>
      <c r="C992" s="108"/>
      <c r="D992" s="108"/>
      <c r="E992" s="108"/>
      <c r="F992" s="109"/>
      <c r="G992" s="109"/>
      <c r="H992" s="109"/>
      <c r="I992" s="109"/>
      <c r="J992" s="109"/>
      <c r="K992" s="109"/>
      <c r="L992" s="109"/>
      <c r="M992" s="109"/>
      <c r="N992" s="109"/>
      <c r="O992" s="109"/>
      <c r="P992" s="109"/>
      <c r="Q992" s="109"/>
      <c r="R992" s="109"/>
    </row>
    <row r="993" spans="2:18">
      <c r="B993" s="108"/>
      <c r="C993" s="108"/>
      <c r="D993" s="108"/>
      <c r="E993" s="108"/>
      <c r="F993" s="109"/>
      <c r="G993" s="109"/>
      <c r="H993" s="109"/>
      <c r="I993" s="109"/>
      <c r="J993" s="109"/>
      <c r="K993" s="109"/>
      <c r="L993" s="109"/>
      <c r="M993" s="109"/>
      <c r="N993" s="109"/>
      <c r="O993" s="109"/>
      <c r="P993" s="109"/>
      <c r="Q993" s="109"/>
      <c r="R993" s="109"/>
    </row>
    <row r="994" spans="2:18">
      <c r="B994" s="108"/>
      <c r="C994" s="108"/>
      <c r="D994" s="108"/>
      <c r="E994" s="108"/>
      <c r="F994" s="109"/>
      <c r="G994" s="109"/>
      <c r="H994" s="109"/>
      <c r="I994" s="109"/>
      <c r="J994" s="109"/>
      <c r="K994" s="109"/>
      <c r="L994" s="109"/>
      <c r="M994" s="109"/>
      <c r="N994" s="109"/>
      <c r="O994" s="109"/>
      <c r="P994" s="109"/>
      <c r="Q994" s="109"/>
      <c r="R994" s="109"/>
    </row>
    <row r="995" spans="2:18">
      <c r="B995" s="108"/>
      <c r="C995" s="108"/>
      <c r="D995" s="108"/>
      <c r="E995" s="108"/>
      <c r="F995" s="109"/>
      <c r="G995" s="109"/>
      <c r="H995" s="109"/>
      <c r="I995" s="109"/>
      <c r="J995" s="109"/>
      <c r="K995" s="109"/>
      <c r="L995" s="109"/>
      <c r="M995" s="109"/>
      <c r="N995" s="109"/>
      <c r="O995" s="109"/>
      <c r="P995" s="109"/>
      <c r="Q995" s="109"/>
      <c r="R995" s="109"/>
    </row>
    <row r="996" spans="2:18">
      <c r="B996" s="108"/>
      <c r="C996" s="108"/>
      <c r="D996" s="108"/>
      <c r="E996" s="108"/>
      <c r="F996" s="109"/>
      <c r="G996" s="109"/>
      <c r="H996" s="109"/>
      <c r="I996" s="109"/>
      <c r="J996" s="109"/>
      <c r="K996" s="109"/>
      <c r="L996" s="109"/>
      <c r="M996" s="109"/>
      <c r="N996" s="109"/>
      <c r="O996" s="109"/>
      <c r="P996" s="109"/>
      <c r="Q996" s="109"/>
      <c r="R996" s="109"/>
    </row>
    <row r="997" spans="2:18">
      <c r="B997" s="108"/>
      <c r="C997" s="108"/>
      <c r="D997" s="108"/>
      <c r="E997" s="108"/>
      <c r="F997" s="109"/>
      <c r="G997" s="109"/>
      <c r="H997" s="109"/>
      <c r="I997" s="109"/>
      <c r="J997" s="109"/>
      <c r="K997" s="109"/>
      <c r="L997" s="109"/>
      <c r="M997" s="109"/>
      <c r="N997" s="109"/>
      <c r="O997" s="109"/>
      <c r="P997" s="109"/>
      <c r="Q997" s="109"/>
      <c r="R997" s="109"/>
    </row>
    <row r="998" spans="2:18">
      <c r="B998" s="108"/>
      <c r="C998" s="108"/>
      <c r="D998" s="108"/>
      <c r="E998" s="108"/>
      <c r="F998" s="109"/>
      <c r="G998" s="109"/>
      <c r="H998" s="109"/>
      <c r="I998" s="109"/>
      <c r="J998" s="109"/>
      <c r="K998" s="109"/>
      <c r="L998" s="109"/>
      <c r="M998" s="109"/>
      <c r="N998" s="109"/>
      <c r="O998" s="109"/>
      <c r="P998" s="109"/>
      <c r="Q998" s="109"/>
      <c r="R998" s="109"/>
    </row>
    <row r="999" spans="2:18">
      <c r="B999" s="108"/>
      <c r="C999" s="108"/>
      <c r="D999" s="108"/>
      <c r="E999" s="108"/>
      <c r="F999" s="109"/>
      <c r="G999" s="109"/>
      <c r="H999" s="109"/>
      <c r="I999" s="109"/>
      <c r="J999" s="109"/>
      <c r="K999" s="109"/>
      <c r="L999" s="109"/>
      <c r="M999" s="109"/>
      <c r="N999" s="109"/>
      <c r="O999" s="109"/>
      <c r="P999" s="109"/>
      <c r="Q999" s="109"/>
      <c r="R999" s="109"/>
    </row>
    <row r="1000" spans="2:18">
      <c r="B1000" s="108"/>
      <c r="C1000" s="108"/>
      <c r="D1000" s="108"/>
      <c r="E1000" s="108"/>
      <c r="F1000" s="109"/>
      <c r="G1000" s="109"/>
      <c r="H1000" s="109"/>
      <c r="I1000" s="109"/>
      <c r="J1000" s="109"/>
      <c r="K1000" s="109"/>
      <c r="L1000" s="109"/>
      <c r="M1000" s="109"/>
      <c r="N1000" s="109"/>
      <c r="O1000" s="109"/>
      <c r="P1000" s="109"/>
      <c r="Q1000" s="109"/>
      <c r="R1000" s="109"/>
    </row>
    <row r="1001" spans="2:18">
      <c r="B1001" s="108"/>
      <c r="C1001" s="108"/>
      <c r="D1001" s="108"/>
      <c r="E1001" s="108"/>
      <c r="F1001" s="109"/>
      <c r="G1001" s="109"/>
      <c r="H1001" s="109"/>
      <c r="I1001" s="109"/>
      <c r="J1001" s="109"/>
      <c r="K1001" s="109"/>
      <c r="L1001" s="109"/>
      <c r="M1001" s="109"/>
      <c r="N1001" s="109"/>
      <c r="O1001" s="109"/>
      <c r="P1001" s="109"/>
      <c r="Q1001" s="109"/>
      <c r="R1001" s="109"/>
    </row>
    <row r="1002" spans="2:18">
      <c r="B1002" s="108"/>
      <c r="C1002" s="108"/>
      <c r="D1002" s="108"/>
      <c r="E1002" s="108"/>
      <c r="F1002" s="109"/>
      <c r="G1002" s="109"/>
      <c r="H1002" s="109"/>
      <c r="I1002" s="109"/>
      <c r="J1002" s="109"/>
      <c r="K1002" s="109"/>
      <c r="L1002" s="109"/>
      <c r="M1002" s="109"/>
      <c r="N1002" s="109"/>
      <c r="O1002" s="109"/>
      <c r="P1002" s="109"/>
      <c r="Q1002" s="109"/>
      <c r="R1002" s="109"/>
    </row>
    <row r="1003" spans="2:18">
      <c r="B1003" s="108"/>
      <c r="C1003" s="108"/>
      <c r="D1003" s="108"/>
      <c r="E1003" s="108"/>
      <c r="F1003" s="109"/>
      <c r="G1003" s="109"/>
      <c r="H1003" s="109"/>
      <c r="I1003" s="109"/>
      <c r="J1003" s="109"/>
      <c r="K1003" s="109"/>
      <c r="L1003" s="109"/>
      <c r="M1003" s="109"/>
      <c r="N1003" s="109"/>
      <c r="O1003" s="109"/>
      <c r="P1003" s="109"/>
      <c r="Q1003" s="109"/>
      <c r="R1003" s="109"/>
    </row>
    <row r="1004" spans="2:18">
      <c r="B1004" s="108"/>
      <c r="C1004" s="108"/>
      <c r="D1004" s="108"/>
      <c r="E1004" s="108"/>
      <c r="F1004" s="109"/>
      <c r="G1004" s="109"/>
      <c r="H1004" s="109"/>
      <c r="I1004" s="109"/>
      <c r="J1004" s="109"/>
      <c r="K1004" s="109"/>
      <c r="L1004" s="109"/>
      <c r="M1004" s="109"/>
      <c r="N1004" s="109"/>
      <c r="O1004" s="109"/>
      <c r="P1004" s="109"/>
      <c r="Q1004" s="109"/>
      <c r="R1004" s="109"/>
    </row>
    <row r="1005" spans="2:18">
      <c r="B1005" s="108"/>
      <c r="C1005" s="108"/>
      <c r="D1005" s="108"/>
      <c r="E1005" s="108"/>
      <c r="F1005" s="109"/>
      <c r="G1005" s="109"/>
      <c r="H1005" s="109"/>
      <c r="I1005" s="109"/>
      <c r="J1005" s="109"/>
      <c r="K1005" s="109"/>
      <c r="L1005" s="109"/>
      <c r="M1005" s="109"/>
      <c r="N1005" s="109"/>
      <c r="O1005" s="109"/>
      <c r="P1005" s="109"/>
      <c r="Q1005" s="109"/>
      <c r="R1005" s="109"/>
    </row>
    <row r="1006" spans="2:18">
      <c r="B1006" s="108"/>
      <c r="C1006" s="108"/>
      <c r="D1006" s="108"/>
      <c r="E1006" s="108"/>
      <c r="F1006" s="109"/>
      <c r="G1006" s="109"/>
      <c r="H1006" s="109"/>
      <c r="I1006" s="109"/>
      <c r="J1006" s="109"/>
      <c r="K1006" s="109"/>
      <c r="L1006" s="109"/>
      <c r="M1006" s="109"/>
      <c r="N1006" s="109"/>
      <c r="O1006" s="109"/>
      <c r="P1006" s="109"/>
      <c r="Q1006" s="109"/>
      <c r="R1006" s="109"/>
    </row>
    <row r="1007" spans="2:18">
      <c r="B1007" s="108"/>
      <c r="C1007" s="108"/>
      <c r="D1007" s="108"/>
      <c r="E1007" s="108"/>
      <c r="F1007" s="109"/>
      <c r="G1007" s="109"/>
      <c r="H1007" s="109"/>
      <c r="I1007" s="109"/>
      <c r="J1007" s="109"/>
      <c r="K1007" s="109"/>
      <c r="L1007" s="109"/>
      <c r="M1007" s="109"/>
      <c r="N1007" s="109"/>
      <c r="O1007" s="109"/>
      <c r="P1007" s="109"/>
      <c r="Q1007" s="109"/>
      <c r="R1007" s="109"/>
    </row>
    <row r="1008" spans="2:18">
      <c r="B1008" s="108"/>
      <c r="C1008" s="108"/>
      <c r="D1008" s="108"/>
      <c r="E1008" s="108"/>
      <c r="F1008" s="109"/>
      <c r="G1008" s="109"/>
      <c r="H1008" s="109"/>
      <c r="I1008" s="109"/>
      <c r="J1008" s="109"/>
      <c r="K1008" s="109"/>
      <c r="L1008" s="109"/>
      <c r="M1008" s="109"/>
      <c r="N1008" s="109"/>
      <c r="O1008" s="109"/>
      <c r="P1008" s="109"/>
      <c r="Q1008" s="109"/>
      <c r="R1008" s="109"/>
    </row>
    <row r="1009" spans="2:18">
      <c r="B1009" s="108"/>
      <c r="C1009" s="108"/>
      <c r="D1009" s="108"/>
      <c r="E1009" s="108"/>
      <c r="F1009" s="109"/>
      <c r="G1009" s="109"/>
      <c r="H1009" s="109"/>
      <c r="I1009" s="109"/>
      <c r="J1009" s="109"/>
      <c r="K1009" s="109"/>
      <c r="L1009" s="109"/>
      <c r="M1009" s="109"/>
      <c r="N1009" s="109"/>
      <c r="O1009" s="109"/>
      <c r="P1009" s="109"/>
      <c r="Q1009" s="109"/>
      <c r="R1009" s="109"/>
    </row>
    <row r="1010" spans="2:18">
      <c r="B1010" s="108"/>
      <c r="C1010" s="108"/>
      <c r="D1010" s="108"/>
      <c r="E1010" s="108"/>
      <c r="F1010" s="109"/>
      <c r="G1010" s="109"/>
      <c r="H1010" s="109"/>
      <c r="I1010" s="109"/>
      <c r="J1010" s="109"/>
      <c r="K1010" s="109"/>
      <c r="L1010" s="109"/>
      <c r="M1010" s="109"/>
      <c r="N1010" s="109"/>
      <c r="O1010" s="109"/>
      <c r="P1010" s="109"/>
      <c r="Q1010" s="109"/>
      <c r="R1010" s="109"/>
    </row>
    <row r="1011" spans="2:18">
      <c r="B1011" s="108"/>
      <c r="C1011" s="108"/>
      <c r="D1011" s="108"/>
      <c r="E1011" s="108"/>
      <c r="F1011" s="109"/>
      <c r="G1011" s="109"/>
      <c r="H1011" s="109"/>
      <c r="I1011" s="109"/>
      <c r="J1011" s="109"/>
      <c r="K1011" s="109"/>
      <c r="L1011" s="109"/>
      <c r="M1011" s="109"/>
      <c r="N1011" s="109"/>
      <c r="O1011" s="109"/>
      <c r="P1011" s="109"/>
      <c r="Q1011" s="109"/>
      <c r="R1011" s="109"/>
    </row>
    <row r="1012" spans="2:18">
      <c r="B1012" s="108"/>
      <c r="C1012" s="108"/>
      <c r="D1012" s="108"/>
      <c r="E1012" s="108"/>
      <c r="F1012" s="109"/>
      <c r="G1012" s="109"/>
      <c r="H1012" s="109"/>
      <c r="I1012" s="109"/>
      <c r="J1012" s="109"/>
      <c r="K1012" s="109"/>
      <c r="L1012" s="109"/>
      <c r="M1012" s="109"/>
      <c r="N1012" s="109"/>
      <c r="O1012" s="109"/>
      <c r="P1012" s="109"/>
      <c r="Q1012" s="109"/>
      <c r="R1012" s="109"/>
    </row>
    <row r="1013" spans="2:18">
      <c r="B1013" s="108"/>
      <c r="C1013" s="108"/>
      <c r="D1013" s="108"/>
      <c r="E1013" s="108"/>
      <c r="F1013" s="109"/>
      <c r="G1013" s="109"/>
      <c r="H1013" s="109"/>
      <c r="I1013" s="109"/>
      <c r="J1013" s="109"/>
      <c r="K1013" s="109"/>
      <c r="L1013" s="109"/>
      <c r="M1013" s="109"/>
      <c r="N1013" s="109"/>
      <c r="O1013" s="109"/>
      <c r="P1013" s="109"/>
      <c r="Q1013" s="109"/>
      <c r="R1013" s="109"/>
    </row>
    <row r="1014" spans="2:18">
      <c r="B1014" s="108"/>
      <c r="C1014" s="108"/>
      <c r="D1014" s="108"/>
      <c r="E1014" s="108"/>
      <c r="F1014" s="109"/>
      <c r="G1014" s="109"/>
      <c r="H1014" s="109"/>
      <c r="I1014" s="109"/>
      <c r="J1014" s="109"/>
      <c r="K1014" s="109"/>
      <c r="L1014" s="109"/>
      <c r="M1014" s="109"/>
      <c r="N1014" s="109"/>
      <c r="O1014" s="109"/>
      <c r="P1014" s="109"/>
      <c r="Q1014" s="109"/>
      <c r="R1014" s="109"/>
    </row>
    <row r="1015" spans="2:18">
      <c r="B1015" s="108"/>
      <c r="C1015" s="108"/>
      <c r="D1015" s="108"/>
      <c r="E1015" s="108"/>
      <c r="F1015" s="109"/>
      <c r="G1015" s="109"/>
      <c r="H1015" s="109"/>
      <c r="I1015" s="109"/>
      <c r="J1015" s="109"/>
      <c r="K1015" s="109"/>
      <c r="L1015" s="109"/>
      <c r="M1015" s="109"/>
      <c r="N1015" s="109"/>
      <c r="O1015" s="109"/>
      <c r="P1015" s="109"/>
      <c r="Q1015" s="109"/>
      <c r="R1015" s="109"/>
    </row>
    <row r="1016" spans="2:18">
      <c r="B1016" s="108"/>
      <c r="C1016" s="108"/>
      <c r="D1016" s="108"/>
      <c r="E1016" s="108"/>
      <c r="F1016" s="109"/>
      <c r="G1016" s="109"/>
      <c r="H1016" s="109"/>
      <c r="I1016" s="109"/>
      <c r="J1016" s="109"/>
      <c r="K1016" s="109"/>
      <c r="L1016" s="109"/>
      <c r="M1016" s="109"/>
      <c r="N1016" s="109"/>
      <c r="O1016" s="109"/>
      <c r="P1016" s="109"/>
      <c r="Q1016" s="109"/>
      <c r="R1016" s="109"/>
    </row>
    <row r="1017" spans="2:18">
      <c r="B1017" s="108"/>
      <c r="C1017" s="108"/>
      <c r="D1017" s="108"/>
      <c r="E1017" s="108"/>
      <c r="F1017" s="109"/>
      <c r="G1017" s="109"/>
      <c r="H1017" s="109"/>
      <c r="I1017" s="109"/>
      <c r="J1017" s="109"/>
      <c r="K1017" s="109"/>
      <c r="L1017" s="109"/>
      <c r="M1017" s="109"/>
      <c r="N1017" s="109"/>
      <c r="O1017" s="109"/>
      <c r="P1017" s="109"/>
      <c r="Q1017" s="109"/>
      <c r="R1017" s="109"/>
    </row>
    <row r="1018" spans="2:18">
      <c r="B1018" s="108"/>
      <c r="C1018" s="108"/>
      <c r="D1018" s="108"/>
      <c r="E1018" s="108"/>
      <c r="F1018" s="109"/>
      <c r="G1018" s="109"/>
      <c r="H1018" s="109"/>
      <c r="I1018" s="109"/>
      <c r="J1018" s="109"/>
      <c r="K1018" s="109"/>
      <c r="L1018" s="109"/>
      <c r="M1018" s="109"/>
      <c r="N1018" s="109"/>
      <c r="O1018" s="109"/>
      <c r="P1018" s="109"/>
      <c r="Q1018" s="109"/>
      <c r="R1018" s="109"/>
    </row>
    <row r="1019" spans="2:18">
      <c r="B1019" s="108"/>
      <c r="C1019" s="108"/>
      <c r="D1019" s="108"/>
      <c r="E1019" s="108"/>
      <c r="F1019" s="109"/>
      <c r="G1019" s="109"/>
      <c r="H1019" s="109"/>
      <c r="I1019" s="109"/>
      <c r="J1019" s="109"/>
      <c r="K1019" s="109"/>
      <c r="L1019" s="109"/>
      <c r="M1019" s="109"/>
      <c r="N1019" s="109"/>
      <c r="O1019" s="109"/>
      <c r="P1019" s="109"/>
      <c r="Q1019" s="109"/>
      <c r="R1019" s="109"/>
    </row>
    <row r="1020" spans="2:18">
      <c r="B1020" s="108"/>
      <c r="C1020" s="108"/>
      <c r="D1020" s="108"/>
      <c r="E1020" s="108"/>
      <c r="F1020" s="109"/>
      <c r="G1020" s="109"/>
      <c r="H1020" s="109"/>
      <c r="I1020" s="109"/>
      <c r="J1020" s="109"/>
      <c r="K1020" s="109"/>
      <c r="L1020" s="109"/>
      <c r="M1020" s="109"/>
      <c r="N1020" s="109"/>
      <c r="O1020" s="109"/>
      <c r="P1020" s="109"/>
      <c r="Q1020" s="109"/>
      <c r="R1020" s="109"/>
    </row>
    <row r="1021" spans="2:18">
      <c r="B1021" s="108"/>
      <c r="C1021" s="108"/>
      <c r="D1021" s="108"/>
      <c r="E1021" s="108"/>
      <c r="F1021" s="109"/>
      <c r="G1021" s="109"/>
      <c r="H1021" s="109"/>
      <c r="I1021" s="109"/>
      <c r="J1021" s="109"/>
      <c r="K1021" s="109"/>
      <c r="L1021" s="109"/>
      <c r="M1021" s="109"/>
      <c r="N1021" s="109"/>
      <c r="O1021" s="109"/>
      <c r="P1021" s="109"/>
      <c r="Q1021" s="109"/>
      <c r="R1021" s="109"/>
    </row>
    <row r="1022" spans="2:18">
      <c r="B1022" s="108"/>
      <c r="C1022" s="108"/>
      <c r="D1022" s="108"/>
      <c r="E1022" s="108"/>
      <c r="F1022" s="109"/>
      <c r="G1022" s="109"/>
      <c r="H1022" s="109"/>
      <c r="I1022" s="109"/>
      <c r="J1022" s="109"/>
      <c r="K1022" s="109"/>
      <c r="L1022" s="109"/>
      <c r="M1022" s="109"/>
      <c r="N1022" s="109"/>
      <c r="O1022" s="109"/>
      <c r="P1022" s="109"/>
      <c r="Q1022" s="109"/>
      <c r="R1022" s="109"/>
    </row>
    <row r="1023" spans="2:18">
      <c r="B1023" s="108"/>
      <c r="C1023" s="108"/>
      <c r="D1023" s="108"/>
      <c r="E1023" s="108"/>
      <c r="F1023" s="109"/>
      <c r="G1023" s="109"/>
      <c r="H1023" s="109"/>
      <c r="I1023" s="109"/>
      <c r="J1023" s="109"/>
      <c r="K1023" s="109"/>
      <c r="L1023" s="109"/>
      <c r="M1023" s="109"/>
      <c r="N1023" s="109"/>
      <c r="O1023" s="109"/>
      <c r="P1023" s="109"/>
      <c r="Q1023" s="109"/>
      <c r="R1023" s="109"/>
    </row>
    <row r="1024" spans="2:18">
      <c r="B1024" s="108"/>
      <c r="C1024" s="108"/>
      <c r="D1024" s="108"/>
      <c r="E1024" s="108"/>
      <c r="F1024" s="109"/>
      <c r="G1024" s="109"/>
      <c r="H1024" s="109"/>
      <c r="I1024" s="109"/>
      <c r="J1024" s="109"/>
      <c r="K1024" s="109"/>
      <c r="L1024" s="109"/>
      <c r="M1024" s="109"/>
      <c r="N1024" s="109"/>
      <c r="O1024" s="109"/>
      <c r="P1024" s="109"/>
      <c r="Q1024" s="109"/>
      <c r="R1024" s="109"/>
    </row>
    <row r="1025" spans="2:18">
      <c r="B1025" s="108"/>
      <c r="C1025" s="108"/>
      <c r="D1025" s="108"/>
      <c r="E1025" s="108"/>
      <c r="F1025" s="109"/>
      <c r="G1025" s="109"/>
      <c r="H1025" s="109"/>
      <c r="I1025" s="109"/>
      <c r="J1025" s="109"/>
      <c r="K1025" s="109"/>
      <c r="L1025" s="109"/>
      <c r="M1025" s="109"/>
      <c r="N1025" s="109"/>
      <c r="O1025" s="109"/>
      <c r="P1025" s="109"/>
      <c r="Q1025" s="109"/>
      <c r="R1025" s="109"/>
    </row>
    <row r="1026" spans="2:18">
      <c r="B1026" s="108"/>
      <c r="C1026" s="108"/>
      <c r="D1026" s="108"/>
      <c r="E1026" s="108"/>
      <c r="F1026" s="109"/>
      <c r="G1026" s="109"/>
      <c r="H1026" s="109"/>
      <c r="I1026" s="109"/>
      <c r="J1026" s="109"/>
      <c r="K1026" s="109"/>
      <c r="L1026" s="109"/>
      <c r="M1026" s="109"/>
      <c r="N1026" s="109"/>
      <c r="O1026" s="109"/>
      <c r="P1026" s="109"/>
      <c r="Q1026" s="109"/>
      <c r="R1026" s="109"/>
    </row>
    <row r="1027" spans="2:18">
      <c r="B1027" s="108"/>
      <c r="C1027" s="108"/>
      <c r="D1027" s="108"/>
      <c r="E1027" s="108"/>
      <c r="F1027" s="109"/>
      <c r="G1027" s="109"/>
      <c r="H1027" s="109"/>
      <c r="I1027" s="109"/>
      <c r="J1027" s="109"/>
      <c r="K1027" s="109"/>
      <c r="L1027" s="109"/>
      <c r="M1027" s="109"/>
      <c r="N1027" s="109"/>
      <c r="O1027" s="109"/>
      <c r="P1027" s="109"/>
      <c r="Q1027" s="109"/>
      <c r="R1027" s="109"/>
    </row>
    <row r="1028" spans="2:18">
      <c r="B1028" s="108"/>
      <c r="C1028" s="108"/>
      <c r="D1028" s="108"/>
      <c r="E1028" s="108"/>
      <c r="F1028" s="109"/>
      <c r="G1028" s="109"/>
      <c r="H1028" s="109"/>
      <c r="I1028" s="109"/>
      <c r="J1028" s="109"/>
      <c r="K1028" s="109"/>
      <c r="L1028" s="109"/>
      <c r="M1028" s="109"/>
      <c r="N1028" s="109"/>
      <c r="O1028" s="109"/>
      <c r="P1028" s="109"/>
      <c r="Q1028" s="109"/>
      <c r="R1028" s="109"/>
    </row>
    <row r="1029" spans="2:18">
      <c r="B1029" s="108"/>
      <c r="C1029" s="108"/>
      <c r="D1029" s="108"/>
      <c r="E1029" s="108"/>
      <c r="F1029" s="109"/>
      <c r="G1029" s="109"/>
      <c r="H1029" s="109"/>
      <c r="I1029" s="109"/>
      <c r="J1029" s="109"/>
      <c r="K1029" s="109"/>
      <c r="L1029" s="109"/>
      <c r="M1029" s="109"/>
      <c r="N1029" s="109"/>
      <c r="O1029" s="109"/>
      <c r="P1029" s="109"/>
      <c r="Q1029" s="109"/>
      <c r="R1029" s="109"/>
    </row>
    <row r="1030" spans="2:18">
      <c r="B1030" s="108"/>
      <c r="C1030" s="108"/>
      <c r="D1030" s="108"/>
      <c r="E1030" s="108"/>
      <c r="F1030" s="109"/>
      <c r="G1030" s="109"/>
      <c r="H1030" s="109"/>
      <c r="I1030" s="109"/>
      <c r="J1030" s="109"/>
      <c r="K1030" s="109"/>
      <c r="L1030" s="109"/>
      <c r="M1030" s="109"/>
      <c r="N1030" s="109"/>
      <c r="O1030" s="109"/>
      <c r="P1030" s="109"/>
      <c r="Q1030" s="109"/>
      <c r="R1030" s="109"/>
    </row>
    <row r="1031" spans="2:18">
      <c r="B1031" s="108"/>
      <c r="C1031" s="108"/>
      <c r="D1031" s="108"/>
      <c r="E1031" s="108"/>
      <c r="F1031" s="109"/>
      <c r="G1031" s="109"/>
      <c r="H1031" s="109"/>
      <c r="I1031" s="109"/>
      <c r="J1031" s="109"/>
      <c r="K1031" s="109"/>
      <c r="L1031" s="109"/>
      <c r="M1031" s="109"/>
      <c r="N1031" s="109"/>
      <c r="O1031" s="109"/>
      <c r="P1031" s="109"/>
      <c r="Q1031" s="109"/>
      <c r="R1031" s="109"/>
    </row>
    <row r="1032" spans="2:18">
      <c r="B1032" s="108"/>
      <c r="C1032" s="108"/>
      <c r="D1032" s="108"/>
      <c r="E1032" s="108"/>
      <c r="F1032" s="109"/>
      <c r="G1032" s="109"/>
      <c r="H1032" s="109"/>
      <c r="I1032" s="109"/>
      <c r="J1032" s="109"/>
      <c r="K1032" s="109"/>
      <c r="L1032" s="109"/>
      <c r="M1032" s="109"/>
      <c r="N1032" s="109"/>
      <c r="O1032" s="109"/>
      <c r="P1032" s="109"/>
      <c r="Q1032" s="109"/>
      <c r="R1032" s="109"/>
    </row>
    <row r="1033" spans="2:18">
      <c r="B1033" s="108"/>
      <c r="C1033" s="108"/>
      <c r="D1033" s="108"/>
      <c r="E1033" s="108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  <c r="P1033" s="109"/>
      <c r="Q1033" s="109"/>
      <c r="R1033" s="109"/>
    </row>
    <row r="1034" spans="2:18">
      <c r="B1034" s="108"/>
      <c r="C1034" s="108"/>
      <c r="D1034" s="108"/>
      <c r="E1034" s="108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  <c r="P1034" s="109"/>
      <c r="Q1034" s="109"/>
      <c r="R1034" s="109"/>
    </row>
    <row r="1035" spans="2:18">
      <c r="B1035" s="108"/>
      <c r="C1035" s="108"/>
      <c r="D1035" s="108"/>
      <c r="E1035" s="108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  <c r="P1035" s="109"/>
      <c r="Q1035" s="109"/>
      <c r="R1035" s="109"/>
    </row>
    <row r="1036" spans="2:18">
      <c r="B1036" s="108"/>
      <c r="C1036" s="108"/>
      <c r="D1036" s="108"/>
      <c r="E1036" s="108"/>
      <c r="F1036" s="109"/>
      <c r="G1036" s="109"/>
      <c r="H1036" s="109"/>
      <c r="I1036" s="109"/>
      <c r="J1036" s="109"/>
      <c r="K1036" s="109"/>
      <c r="L1036" s="109"/>
      <c r="M1036" s="109"/>
      <c r="N1036" s="109"/>
      <c r="O1036" s="109"/>
      <c r="P1036" s="109"/>
      <c r="Q1036" s="109"/>
      <c r="R1036" s="109"/>
    </row>
    <row r="1037" spans="2:18">
      <c r="B1037" s="108"/>
      <c r="C1037" s="108"/>
      <c r="D1037" s="108"/>
      <c r="E1037" s="108"/>
      <c r="F1037" s="109"/>
      <c r="G1037" s="109"/>
      <c r="H1037" s="109"/>
      <c r="I1037" s="109"/>
      <c r="J1037" s="109"/>
      <c r="K1037" s="109"/>
      <c r="L1037" s="109"/>
      <c r="M1037" s="109"/>
      <c r="N1037" s="109"/>
      <c r="O1037" s="109"/>
      <c r="P1037" s="109"/>
      <c r="Q1037" s="109"/>
      <c r="R1037" s="109"/>
    </row>
    <row r="1038" spans="2:18">
      <c r="B1038" s="108"/>
      <c r="C1038" s="108"/>
      <c r="D1038" s="108"/>
      <c r="E1038" s="108"/>
      <c r="F1038" s="109"/>
      <c r="G1038" s="109"/>
      <c r="H1038" s="109"/>
      <c r="I1038" s="109"/>
      <c r="J1038" s="109"/>
      <c r="K1038" s="109"/>
      <c r="L1038" s="109"/>
      <c r="M1038" s="109"/>
      <c r="N1038" s="109"/>
      <c r="O1038" s="109"/>
      <c r="P1038" s="109"/>
      <c r="Q1038" s="109"/>
      <c r="R1038" s="109"/>
    </row>
    <row r="1039" spans="2:18">
      <c r="B1039" s="108"/>
      <c r="C1039" s="108"/>
      <c r="D1039" s="108"/>
      <c r="E1039" s="108"/>
      <c r="F1039" s="109"/>
      <c r="G1039" s="109"/>
      <c r="H1039" s="109"/>
      <c r="I1039" s="109"/>
      <c r="J1039" s="109"/>
      <c r="K1039" s="109"/>
      <c r="L1039" s="109"/>
      <c r="M1039" s="109"/>
      <c r="N1039" s="109"/>
      <c r="O1039" s="109"/>
      <c r="P1039" s="109"/>
      <c r="Q1039" s="109"/>
      <c r="R1039" s="109"/>
    </row>
    <row r="1040" spans="2:18">
      <c r="B1040" s="108"/>
      <c r="C1040" s="108"/>
      <c r="D1040" s="108"/>
      <c r="E1040" s="108"/>
      <c r="F1040" s="109"/>
      <c r="G1040" s="109"/>
      <c r="H1040" s="109"/>
      <c r="I1040" s="109"/>
      <c r="J1040" s="109"/>
      <c r="K1040" s="109"/>
      <c r="L1040" s="109"/>
      <c r="M1040" s="109"/>
      <c r="N1040" s="109"/>
      <c r="O1040" s="109"/>
      <c r="P1040" s="109"/>
      <c r="Q1040" s="109"/>
      <c r="R1040" s="109"/>
    </row>
    <row r="1041" spans="2:18">
      <c r="B1041" s="108"/>
      <c r="C1041" s="108"/>
      <c r="D1041" s="108"/>
      <c r="E1041" s="108"/>
      <c r="F1041" s="109"/>
      <c r="G1041" s="109"/>
      <c r="H1041" s="109"/>
      <c r="I1041" s="109"/>
      <c r="J1041" s="109"/>
      <c r="K1041" s="109"/>
      <c r="L1041" s="109"/>
      <c r="M1041" s="109"/>
      <c r="N1041" s="109"/>
      <c r="O1041" s="109"/>
      <c r="P1041" s="109"/>
      <c r="Q1041" s="109"/>
      <c r="R1041" s="109"/>
    </row>
    <row r="1042" spans="2:18">
      <c r="B1042" s="108"/>
      <c r="C1042" s="108"/>
      <c r="D1042" s="108"/>
      <c r="E1042" s="108"/>
      <c r="F1042" s="109"/>
      <c r="G1042" s="109"/>
      <c r="H1042" s="109"/>
      <c r="I1042" s="109"/>
      <c r="J1042" s="109"/>
      <c r="K1042" s="109"/>
      <c r="L1042" s="109"/>
      <c r="M1042" s="109"/>
      <c r="N1042" s="109"/>
      <c r="O1042" s="109"/>
      <c r="P1042" s="109"/>
      <c r="Q1042" s="109"/>
      <c r="R1042" s="109"/>
    </row>
    <row r="1043" spans="2:18">
      <c r="B1043" s="108"/>
      <c r="C1043" s="108"/>
      <c r="D1043" s="108"/>
      <c r="E1043" s="108"/>
      <c r="F1043" s="109"/>
      <c r="G1043" s="109"/>
      <c r="H1043" s="109"/>
      <c r="I1043" s="109"/>
      <c r="J1043" s="109"/>
      <c r="K1043" s="109"/>
      <c r="L1043" s="109"/>
      <c r="M1043" s="109"/>
      <c r="N1043" s="109"/>
      <c r="O1043" s="109"/>
      <c r="P1043" s="109"/>
      <c r="Q1043" s="109"/>
      <c r="R1043" s="109"/>
    </row>
    <row r="1044" spans="2:18">
      <c r="B1044" s="108"/>
      <c r="C1044" s="108"/>
      <c r="D1044" s="108"/>
      <c r="E1044" s="108"/>
      <c r="F1044" s="109"/>
      <c r="G1044" s="109"/>
      <c r="H1044" s="109"/>
      <c r="I1044" s="109"/>
      <c r="J1044" s="109"/>
      <c r="K1044" s="109"/>
      <c r="L1044" s="109"/>
      <c r="M1044" s="109"/>
      <c r="N1044" s="109"/>
      <c r="O1044" s="109"/>
      <c r="P1044" s="109"/>
      <c r="Q1044" s="109"/>
      <c r="R1044" s="109"/>
    </row>
    <row r="1045" spans="2:18">
      <c r="B1045" s="108"/>
      <c r="C1045" s="108"/>
      <c r="D1045" s="108"/>
      <c r="E1045" s="108"/>
      <c r="F1045" s="109"/>
      <c r="G1045" s="109"/>
      <c r="H1045" s="109"/>
      <c r="I1045" s="109"/>
      <c r="J1045" s="109"/>
      <c r="K1045" s="109"/>
      <c r="L1045" s="109"/>
      <c r="M1045" s="109"/>
      <c r="N1045" s="109"/>
      <c r="O1045" s="109"/>
      <c r="P1045" s="109"/>
      <c r="Q1045" s="109"/>
      <c r="R1045" s="109"/>
    </row>
    <row r="1046" spans="2:18">
      <c r="B1046" s="108"/>
      <c r="C1046" s="108"/>
      <c r="D1046" s="108"/>
      <c r="E1046" s="108"/>
      <c r="F1046" s="109"/>
      <c r="G1046" s="109"/>
      <c r="H1046" s="109"/>
      <c r="I1046" s="109"/>
      <c r="J1046" s="109"/>
      <c r="K1046" s="109"/>
      <c r="L1046" s="109"/>
      <c r="M1046" s="109"/>
      <c r="N1046" s="109"/>
      <c r="O1046" s="109"/>
      <c r="P1046" s="109"/>
      <c r="Q1046" s="109"/>
      <c r="R1046" s="109"/>
    </row>
    <row r="1047" spans="2:18">
      <c r="B1047" s="108"/>
      <c r="C1047" s="108"/>
      <c r="D1047" s="108"/>
      <c r="E1047" s="108"/>
      <c r="F1047" s="109"/>
      <c r="G1047" s="109"/>
      <c r="H1047" s="109"/>
      <c r="I1047" s="109"/>
      <c r="J1047" s="109"/>
      <c r="K1047" s="109"/>
      <c r="L1047" s="109"/>
      <c r="M1047" s="109"/>
      <c r="N1047" s="109"/>
      <c r="O1047" s="109"/>
      <c r="P1047" s="109"/>
      <c r="Q1047" s="109"/>
      <c r="R1047" s="109"/>
    </row>
    <row r="1048" spans="2:18">
      <c r="B1048" s="108"/>
      <c r="C1048" s="108"/>
      <c r="D1048" s="108"/>
      <c r="E1048" s="108"/>
      <c r="F1048" s="109"/>
      <c r="G1048" s="109"/>
      <c r="H1048" s="109"/>
      <c r="I1048" s="109"/>
      <c r="J1048" s="109"/>
      <c r="K1048" s="109"/>
      <c r="L1048" s="109"/>
      <c r="M1048" s="109"/>
      <c r="N1048" s="109"/>
      <c r="O1048" s="109"/>
      <c r="P1048" s="109"/>
      <c r="Q1048" s="109"/>
      <c r="R1048" s="109"/>
    </row>
    <row r="1049" spans="2:18">
      <c r="B1049" s="108"/>
      <c r="C1049" s="108"/>
      <c r="D1049" s="108"/>
      <c r="E1049" s="108"/>
      <c r="F1049" s="109"/>
      <c r="G1049" s="109"/>
      <c r="H1049" s="109"/>
      <c r="I1049" s="109"/>
      <c r="J1049" s="109"/>
      <c r="K1049" s="109"/>
      <c r="L1049" s="109"/>
      <c r="M1049" s="109"/>
      <c r="N1049" s="109"/>
      <c r="O1049" s="109"/>
      <c r="P1049" s="109"/>
      <c r="Q1049" s="109"/>
      <c r="R1049" s="109"/>
    </row>
    <row r="1050" spans="2:18">
      <c r="B1050" s="108"/>
      <c r="C1050" s="108"/>
      <c r="D1050" s="108"/>
      <c r="E1050" s="108"/>
      <c r="F1050" s="109"/>
      <c r="G1050" s="109"/>
      <c r="H1050" s="109"/>
      <c r="I1050" s="109"/>
      <c r="J1050" s="109"/>
      <c r="K1050" s="109"/>
      <c r="L1050" s="109"/>
      <c r="M1050" s="109"/>
      <c r="N1050" s="109"/>
      <c r="O1050" s="109"/>
      <c r="P1050" s="109"/>
      <c r="Q1050" s="109"/>
      <c r="R1050" s="109"/>
    </row>
    <row r="1051" spans="2:18">
      <c r="B1051" s="108"/>
      <c r="C1051" s="108"/>
      <c r="D1051" s="108"/>
      <c r="E1051" s="108"/>
      <c r="F1051" s="109"/>
      <c r="G1051" s="109"/>
      <c r="H1051" s="109"/>
      <c r="I1051" s="109"/>
      <c r="J1051" s="109"/>
      <c r="K1051" s="109"/>
      <c r="L1051" s="109"/>
      <c r="M1051" s="109"/>
      <c r="N1051" s="109"/>
      <c r="O1051" s="109"/>
      <c r="P1051" s="109"/>
      <c r="Q1051" s="109"/>
      <c r="R1051" s="109"/>
    </row>
    <row r="1052" spans="2:18">
      <c r="B1052" s="108"/>
      <c r="C1052" s="108"/>
      <c r="D1052" s="108"/>
      <c r="E1052" s="108"/>
      <c r="F1052" s="109"/>
      <c r="G1052" s="109"/>
      <c r="H1052" s="109"/>
      <c r="I1052" s="109"/>
      <c r="J1052" s="109"/>
      <c r="K1052" s="109"/>
      <c r="L1052" s="109"/>
      <c r="M1052" s="109"/>
      <c r="N1052" s="109"/>
      <c r="O1052" s="109"/>
      <c r="P1052" s="109"/>
      <c r="Q1052" s="109"/>
      <c r="R1052" s="109"/>
    </row>
    <row r="1053" spans="2:18">
      <c r="B1053" s="108"/>
      <c r="C1053" s="108"/>
      <c r="D1053" s="108"/>
      <c r="E1053" s="108"/>
      <c r="F1053" s="109"/>
      <c r="G1053" s="109"/>
      <c r="H1053" s="109"/>
      <c r="I1053" s="109"/>
      <c r="J1053" s="109"/>
      <c r="K1053" s="109"/>
      <c r="L1053" s="109"/>
      <c r="M1053" s="109"/>
      <c r="N1053" s="109"/>
      <c r="O1053" s="109"/>
      <c r="P1053" s="109"/>
      <c r="Q1053" s="109"/>
      <c r="R1053" s="109"/>
    </row>
    <row r="1054" spans="2:18">
      <c r="B1054" s="108"/>
      <c r="C1054" s="108"/>
      <c r="D1054" s="108"/>
      <c r="E1054" s="108"/>
      <c r="F1054" s="109"/>
      <c r="G1054" s="109"/>
      <c r="H1054" s="109"/>
      <c r="I1054" s="109"/>
      <c r="J1054" s="109"/>
      <c r="K1054" s="109"/>
      <c r="L1054" s="109"/>
      <c r="M1054" s="109"/>
      <c r="N1054" s="109"/>
      <c r="O1054" s="109"/>
      <c r="P1054" s="109"/>
      <c r="Q1054" s="109"/>
      <c r="R1054" s="109"/>
    </row>
    <row r="1055" spans="2:18">
      <c r="B1055" s="108"/>
      <c r="C1055" s="108"/>
      <c r="D1055" s="108"/>
      <c r="E1055" s="108"/>
      <c r="F1055" s="109"/>
      <c r="G1055" s="109"/>
      <c r="H1055" s="109"/>
      <c r="I1055" s="109"/>
      <c r="J1055" s="109"/>
      <c r="K1055" s="109"/>
      <c r="L1055" s="109"/>
      <c r="M1055" s="109"/>
      <c r="N1055" s="109"/>
      <c r="O1055" s="109"/>
      <c r="P1055" s="109"/>
      <c r="Q1055" s="109"/>
      <c r="R1055" s="109"/>
    </row>
    <row r="1056" spans="2:18">
      <c r="B1056" s="108"/>
      <c r="C1056" s="108"/>
      <c r="D1056" s="108"/>
      <c r="E1056" s="108"/>
      <c r="F1056" s="109"/>
      <c r="G1056" s="109"/>
      <c r="H1056" s="109"/>
      <c r="I1056" s="109"/>
      <c r="J1056" s="109"/>
      <c r="K1056" s="109"/>
      <c r="L1056" s="109"/>
      <c r="M1056" s="109"/>
      <c r="N1056" s="109"/>
      <c r="O1056" s="109"/>
      <c r="P1056" s="109"/>
      <c r="Q1056" s="109"/>
      <c r="R1056" s="109"/>
    </row>
    <row r="1057" spans="2:18">
      <c r="B1057" s="108"/>
      <c r="C1057" s="108"/>
      <c r="D1057" s="108"/>
      <c r="E1057" s="108"/>
      <c r="F1057" s="109"/>
      <c r="G1057" s="109"/>
      <c r="H1057" s="109"/>
      <c r="I1057" s="109"/>
      <c r="J1057" s="109"/>
      <c r="K1057" s="109"/>
      <c r="L1057" s="109"/>
      <c r="M1057" s="109"/>
      <c r="N1057" s="109"/>
      <c r="O1057" s="109"/>
      <c r="P1057" s="109"/>
      <c r="Q1057" s="109"/>
      <c r="R1057" s="109"/>
    </row>
    <row r="1058" spans="2:18">
      <c r="B1058" s="108"/>
      <c r="C1058" s="108"/>
      <c r="D1058" s="108"/>
      <c r="E1058" s="108"/>
      <c r="F1058" s="109"/>
      <c r="G1058" s="109"/>
      <c r="H1058" s="109"/>
      <c r="I1058" s="109"/>
      <c r="J1058" s="109"/>
      <c r="K1058" s="109"/>
      <c r="L1058" s="109"/>
      <c r="M1058" s="109"/>
      <c r="N1058" s="109"/>
      <c r="O1058" s="109"/>
      <c r="P1058" s="109"/>
      <c r="Q1058" s="109"/>
      <c r="R1058" s="109"/>
    </row>
    <row r="1059" spans="2:18">
      <c r="B1059" s="108"/>
      <c r="C1059" s="108"/>
      <c r="D1059" s="108"/>
      <c r="E1059" s="108"/>
      <c r="F1059" s="109"/>
      <c r="G1059" s="109"/>
      <c r="H1059" s="109"/>
      <c r="I1059" s="109"/>
      <c r="J1059" s="109"/>
      <c r="K1059" s="109"/>
      <c r="L1059" s="109"/>
      <c r="M1059" s="109"/>
      <c r="N1059" s="109"/>
      <c r="O1059" s="109"/>
      <c r="P1059" s="109"/>
      <c r="Q1059" s="109"/>
      <c r="R1059" s="109"/>
    </row>
    <row r="1060" spans="2:18">
      <c r="B1060" s="108"/>
      <c r="C1060" s="108"/>
      <c r="D1060" s="108"/>
      <c r="E1060" s="108"/>
      <c r="F1060" s="109"/>
      <c r="G1060" s="109"/>
      <c r="H1060" s="109"/>
      <c r="I1060" s="109"/>
      <c r="J1060" s="109"/>
      <c r="K1060" s="109"/>
      <c r="L1060" s="109"/>
      <c r="M1060" s="109"/>
      <c r="N1060" s="109"/>
      <c r="O1060" s="109"/>
      <c r="P1060" s="109"/>
      <c r="Q1060" s="109"/>
      <c r="R1060" s="109"/>
    </row>
    <row r="1061" spans="2:18">
      <c r="B1061" s="108"/>
      <c r="C1061" s="108"/>
      <c r="D1061" s="108"/>
      <c r="E1061" s="108"/>
      <c r="F1061" s="109"/>
      <c r="G1061" s="109"/>
      <c r="H1061" s="109"/>
      <c r="I1061" s="109"/>
      <c r="J1061" s="109"/>
      <c r="K1061" s="109"/>
      <c r="L1061" s="109"/>
      <c r="M1061" s="109"/>
      <c r="N1061" s="109"/>
      <c r="O1061" s="109"/>
      <c r="P1061" s="109"/>
      <c r="Q1061" s="109"/>
      <c r="R1061" s="109"/>
    </row>
    <row r="1062" spans="2:18">
      <c r="B1062" s="108"/>
      <c r="C1062" s="108"/>
      <c r="D1062" s="108"/>
      <c r="E1062" s="108"/>
      <c r="F1062" s="109"/>
      <c r="G1062" s="109"/>
      <c r="H1062" s="109"/>
      <c r="I1062" s="109"/>
      <c r="J1062" s="109"/>
      <c r="K1062" s="109"/>
      <c r="L1062" s="109"/>
      <c r="M1062" s="109"/>
      <c r="N1062" s="109"/>
      <c r="O1062" s="109"/>
      <c r="P1062" s="109"/>
      <c r="Q1062" s="109"/>
      <c r="R1062" s="109"/>
    </row>
    <row r="1063" spans="2:18">
      <c r="B1063" s="108"/>
      <c r="C1063" s="108"/>
      <c r="D1063" s="108"/>
      <c r="E1063" s="108"/>
      <c r="F1063" s="109"/>
      <c r="G1063" s="109"/>
      <c r="H1063" s="109"/>
      <c r="I1063" s="109"/>
      <c r="J1063" s="109"/>
      <c r="K1063" s="109"/>
      <c r="L1063" s="109"/>
      <c r="M1063" s="109"/>
      <c r="N1063" s="109"/>
      <c r="O1063" s="109"/>
      <c r="P1063" s="109"/>
      <c r="Q1063" s="109"/>
      <c r="R1063" s="109"/>
    </row>
    <row r="1064" spans="2:18">
      <c r="B1064" s="108"/>
      <c r="C1064" s="108"/>
      <c r="D1064" s="108"/>
      <c r="E1064" s="108"/>
      <c r="F1064" s="109"/>
      <c r="G1064" s="109"/>
      <c r="H1064" s="109"/>
      <c r="I1064" s="109"/>
      <c r="J1064" s="109"/>
      <c r="K1064" s="109"/>
      <c r="L1064" s="109"/>
      <c r="M1064" s="109"/>
      <c r="N1064" s="109"/>
      <c r="O1064" s="109"/>
      <c r="P1064" s="109"/>
      <c r="Q1064" s="109"/>
      <c r="R1064" s="109"/>
    </row>
    <row r="1065" spans="2:18">
      <c r="B1065" s="108"/>
      <c r="C1065" s="108"/>
      <c r="D1065" s="108"/>
      <c r="E1065" s="108"/>
      <c r="F1065" s="109"/>
      <c r="G1065" s="109"/>
      <c r="H1065" s="109"/>
      <c r="I1065" s="109"/>
      <c r="J1065" s="109"/>
      <c r="K1065" s="109"/>
      <c r="L1065" s="109"/>
      <c r="M1065" s="109"/>
      <c r="N1065" s="109"/>
      <c r="O1065" s="109"/>
      <c r="P1065" s="109"/>
      <c r="Q1065" s="109"/>
      <c r="R1065" s="109"/>
    </row>
    <row r="1066" spans="2:18">
      <c r="B1066" s="108"/>
      <c r="C1066" s="108"/>
      <c r="D1066" s="108"/>
      <c r="E1066" s="108"/>
      <c r="F1066" s="109"/>
      <c r="G1066" s="109"/>
      <c r="H1066" s="109"/>
      <c r="I1066" s="109"/>
      <c r="J1066" s="109"/>
      <c r="K1066" s="109"/>
      <c r="L1066" s="109"/>
      <c r="M1066" s="109"/>
      <c r="N1066" s="109"/>
      <c r="O1066" s="109"/>
      <c r="P1066" s="109"/>
      <c r="Q1066" s="109"/>
      <c r="R1066" s="109"/>
    </row>
  </sheetData>
  <sheetProtection sheet="1" objects="1" scenarios="1"/>
  <mergeCells count="1">
    <mergeCell ref="B6:R6"/>
  </mergeCells>
  <phoneticPr fontId="4" type="noConversion"/>
  <conditionalFormatting sqref="B58:B378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378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379:R1048576 S1:XFD111 S112:XFD1048576 A1:A111 A112:A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135</v>
      </c>
      <c r="C1" s="67" t="s" vm="1">
        <v>209</v>
      </c>
    </row>
    <row r="2" spans="2:15">
      <c r="B2" s="46" t="s">
        <v>134</v>
      </c>
      <c r="C2" s="67" t="s">
        <v>210</v>
      </c>
    </row>
    <row r="3" spans="2:15">
      <c r="B3" s="46" t="s">
        <v>136</v>
      </c>
      <c r="C3" s="67" t="s">
        <v>211</v>
      </c>
    </row>
    <row r="4" spans="2:15">
      <c r="B4" s="46" t="s">
        <v>137</v>
      </c>
      <c r="C4" s="67">
        <v>2144</v>
      </c>
    </row>
    <row r="6" spans="2:15" ht="26.25" customHeight="1">
      <c r="B6" s="145" t="s">
        <v>163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</row>
    <row r="7" spans="2:15" s="3" customFormat="1" ht="78.75">
      <c r="B7" s="47" t="s">
        <v>109</v>
      </c>
      <c r="C7" s="48" t="s">
        <v>43</v>
      </c>
      <c r="D7" s="48" t="s">
        <v>110</v>
      </c>
      <c r="E7" s="48" t="s">
        <v>14</v>
      </c>
      <c r="F7" s="48" t="s">
        <v>62</v>
      </c>
      <c r="G7" s="48" t="s">
        <v>17</v>
      </c>
      <c r="H7" s="48" t="s">
        <v>96</v>
      </c>
      <c r="I7" s="48" t="s">
        <v>49</v>
      </c>
      <c r="J7" s="48" t="s">
        <v>18</v>
      </c>
      <c r="K7" s="48" t="s">
        <v>187</v>
      </c>
      <c r="L7" s="48" t="s">
        <v>186</v>
      </c>
      <c r="M7" s="48" t="s">
        <v>104</v>
      </c>
      <c r="N7" s="48" t="s">
        <v>138</v>
      </c>
      <c r="O7" s="50" t="s">
        <v>140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194</v>
      </c>
      <c r="L8" s="31"/>
      <c r="M8" s="31" t="s">
        <v>190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13" t="s">
        <v>1548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14">
        <v>0</v>
      </c>
      <c r="N10" s="115">
        <v>0</v>
      </c>
      <c r="O10" s="115">
        <v>0</v>
      </c>
    </row>
    <row r="11" spans="2:15" ht="20.25" customHeight="1">
      <c r="B11" s="116" t="s">
        <v>202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</row>
    <row r="12" spans="2:15">
      <c r="B12" s="116" t="s">
        <v>105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2:15">
      <c r="B13" s="116" t="s">
        <v>185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</row>
    <row r="14" spans="2:15">
      <c r="B14" s="116" t="s">
        <v>193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2:1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2:1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2:1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2:15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2:15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2:15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108"/>
      <c r="C110" s="108"/>
      <c r="D110" s="108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</row>
    <row r="111" spans="2:15">
      <c r="B111" s="108"/>
      <c r="C111" s="108"/>
      <c r="D111" s="108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</row>
    <row r="112" spans="2:15">
      <c r="B112" s="108"/>
      <c r="C112" s="108"/>
      <c r="D112" s="108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</row>
    <row r="113" spans="2:15">
      <c r="B113" s="108"/>
      <c r="C113" s="108"/>
      <c r="D113" s="108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</row>
    <row r="114" spans="2:15">
      <c r="B114" s="108"/>
      <c r="C114" s="108"/>
      <c r="D114" s="108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</row>
    <row r="115" spans="2:15">
      <c r="B115" s="108"/>
      <c r="C115" s="108"/>
      <c r="D115" s="108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</row>
    <row r="116" spans="2:15">
      <c r="B116" s="108"/>
      <c r="C116" s="108"/>
      <c r="D116" s="108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</row>
    <row r="117" spans="2:15">
      <c r="B117" s="108"/>
      <c r="C117" s="108"/>
      <c r="D117" s="108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</row>
    <row r="118" spans="2:15">
      <c r="B118" s="108"/>
      <c r="C118" s="108"/>
      <c r="D118" s="108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</row>
    <row r="119" spans="2:15">
      <c r="B119" s="108"/>
      <c r="C119" s="108"/>
      <c r="D119" s="108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</row>
    <row r="120" spans="2:15">
      <c r="B120" s="108"/>
      <c r="C120" s="108"/>
      <c r="D120" s="108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</row>
    <row r="121" spans="2:15">
      <c r="B121" s="108"/>
      <c r="C121" s="108"/>
      <c r="D121" s="108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</row>
    <row r="122" spans="2:15">
      <c r="B122" s="108"/>
      <c r="C122" s="108"/>
      <c r="D122" s="108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</row>
    <row r="123" spans="2:15">
      <c r="B123" s="108"/>
      <c r="C123" s="108"/>
      <c r="D123" s="108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</row>
    <row r="124" spans="2:15">
      <c r="B124" s="108"/>
      <c r="C124" s="108"/>
      <c r="D124" s="108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</row>
    <row r="125" spans="2:15">
      <c r="B125" s="108"/>
      <c r="C125" s="108"/>
      <c r="D125" s="108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</row>
    <row r="126" spans="2:15">
      <c r="B126" s="108"/>
      <c r="C126" s="108"/>
      <c r="D126" s="108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</row>
    <row r="127" spans="2:15">
      <c r="B127" s="108"/>
      <c r="C127" s="108"/>
      <c r="D127" s="108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</row>
    <row r="128" spans="2:15">
      <c r="B128" s="108"/>
      <c r="C128" s="108"/>
      <c r="D128" s="108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</row>
    <row r="129" spans="2:15">
      <c r="B129" s="108"/>
      <c r="C129" s="108"/>
      <c r="D129" s="108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</row>
    <row r="130" spans="2:15">
      <c r="B130" s="108"/>
      <c r="C130" s="108"/>
      <c r="D130" s="108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</row>
    <row r="131" spans="2:15">
      <c r="B131" s="108"/>
      <c r="C131" s="108"/>
      <c r="D131" s="108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</row>
    <row r="132" spans="2:15">
      <c r="B132" s="108"/>
      <c r="C132" s="108"/>
      <c r="D132" s="108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</row>
    <row r="133" spans="2:15">
      <c r="B133" s="108"/>
      <c r="C133" s="108"/>
      <c r="D133" s="108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</row>
    <row r="134" spans="2:15">
      <c r="B134" s="108"/>
      <c r="C134" s="108"/>
      <c r="D134" s="108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</row>
    <row r="135" spans="2:15">
      <c r="B135" s="108"/>
      <c r="C135" s="108"/>
      <c r="D135" s="108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</row>
    <row r="136" spans="2:15">
      <c r="B136" s="108"/>
      <c r="C136" s="108"/>
      <c r="D136" s="108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</row>
    <row r="137" spans="2:15">
      <c r="B137" s="108"/>
      <c r="C137" s="108"/>
      <c r="D137" s="108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</row>
    <row r="138" spans="2:15">
      <c r="B138" s="108"/>
      <c r="C138" s="108"/>
      <c r="D138" s="108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</row>
    <row r="139" spans="2:15">
      <c r="B139" s="108"/>
      <c r="C139" s="108"/>
      <c r="D139" s="108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</row>
    <row r="140" spans="2:15">
      <c r="B140" s="108"/>
      <c r="C140" s="108"/>
      <c r="D140" s="108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</row>
    <row r="141" spans="2:15">
      <c r="B141" s="108"/>
      <c r="C141" s="108"/>
      <c r="D141" s="108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</row>
    <row r="142" spans="2:15">
      <c r="B142" s="108"/>
      <c r="C142" s="108"/>
      <c r="D142" s="108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</row>
    <row r="143" spans="2:15">
      <c r="B143" s="108"/>
      <c r="C143" s="108"/>
      <c r="D143" s="108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</row>
    <row r="144" spans="2:15">
      <c r="B144" s="108"/>
      <c r="C144" s="108"/>
      <c r="D144" s="108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</row>
    <row r="145" spans="2:15">
      <c r="B145" s="108"/>
      <c r="C145" s="108"/>
      <c r="D145" s="108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</row>
    <row r="146" spans="2:15">
      <c r="B146" s="108"/>
      <c r="C146" s="108"/>
      <c r="D146" s="108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</row>
    <row r="147" spans="2:15">
      <c r="B147" s="108"/>
      <c r="C147" s="108"/>
      <c r="D147" s="108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</row>
    <row r="148" spans="2:15">
      <c r="B148" s="108"/>
      <c r="C148" s="108"/>
      <c r="D148" s="108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</row>
    <row r="149" spans="2:15">
      <c r="B149" s="108"/>
      <c r="C149" s="108"/>
      <c r="D149" s="108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</row>
    <row r="150" spans="2:15">
      <c r="B150" s="108"/>
      <c r="C150" s="108"/>
      <c r="D150" s="108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</row>
    <row r="151" spans="2:15">
      <c r="B151" s="108"/>
      <c r="C151" s="108"/>
      <c r="D151" s="108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</row>
    <row r="152" spans="2:15">
      <c r="B152" s="108"/>
      <c r="C152" s="108"/>
      <c r="D152" s="108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</row>
    <row r="153" spans="2:15">
      <c r="B153" s="108"/>
      <c r="C153" s="108"/>
      <c r="D153" s="108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</row>
    <row r="154" spans="2:15">
      <c r="B154" s="108"/>
      <c r="C154" s="108"/>
      <c r="D154" s="108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</row>
    <row r="155" spans="2:15">
      <c r="B155" s="108"/>
      <c r="C155" s="108"/>
      <c r="D155" s="108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</row>
    <row r="156" spans="2:15">
      <c r="B156" s="108"/>
      <c r="C156" s="108"/>
      <c r="D156" s="108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</row>
    <row r="157" spans="2:15">
      <c r="B157" s="108"/>
      <c r="C157" s="108"/>
      <c r="D157" s="108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</row>
    <row r="158" spans="2:15">
      <c r="B158" s="108"/>
      <c r="C158" s="108"/>
      <c r="D158" s="108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</row>
    <row r="159" spans="2:15">
      <c r="B159" s="108"/>
      <c r="C159" s="108"/>
      <c r="D159" s="108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</row>
    <row r="160" spans="2:15">
      <c r="B160" s="108"/>
      <c r="C160" s="108"/>
      <c r="D160" s="108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</row>
    <row r="161" spans="2:15">
      <c r="B161" s="108"/>
      <c r="C161" s="108"/>
      <c r="D161" s="108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</row>
    <row r="162" spans="2:15">
      <c r="B162" s="108"/>
      <c r="C162" s="108"/>
      <c r="D162" s="108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</row>
    <row r="163" spans="2:15">
      <c r="B163" s="108"/>
      <c r="C163" s="108"/>
      <c r="D163" s="108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</row>
    <row r="164" spans="2:15">
      <c r="B164" s="108"/>
      <c r="C164" s="108"/>
      <c r="D164" s="108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</row>
    <row r="165" spans="2:15">
      <c r="B165" s="108"/>
      <c r="C165" s="108"/>
      <c r="D165" s="108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</row>
    <row r="166" spans="2:15">
      <c r="B166" s="108"/>
      <c r="C166" s="108"/>
      <c r="D166" s="108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</row>
    <row r="167" spans="2:15">
      <c r="B167" s="108"/>
      <c r="C167" s="108"/>
      <c r="D167" s="108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</row>
    <row r="168" spans="2:15">
      <c r="B168" s="108"/>
      <c r="C168" s="108"/>
      <c r="D168" s="108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</row>
    <row r="169" spans="2:15">
      <c r="B169" s="108"/>
      <c r="C169" s="108"/>
      <c r="D169" s="108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</row>
    <row r="170" spans="2:15">
      <c r="B170" s="108"/>
      <c r="C170" s="108"/>
      <c r="D170" s="108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</row>
    <row r="171" spans="2:15">
      <c r="B171" s="108"/>
      <c r="C171" s="108"/>
      <c r="D171" s="108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</row>
    <row r="172" spans="2:15">
      <c r="B172" s="108"/>
      <c r="C172" s="108"/>
      <c r="D172" s="108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</row>
    <row r="173" spans="2:15">
      <c r="B173" s="108"/>
      <c r="C173" s="108"/>
      <c r="D173" s="108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</row>
    <row r="174" spans="2:15">
      <c r="B174" s="108"/>
      <c r="C174" s="108"/>
      <c r="D174" s="108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</row>
    <row r="175" spans="2:15">
      <c r="B175" s="108"/>
      <c r="C175" s="108"/>
      <c r="D175" s="108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</row>
    <row r="176" spans="2:15">
      <c r="B176" s="108"/>
      <c r="C176" s="108"/>
      <c r="D176" s="108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</row>
    <row r="177" spans="2:15">
      <c r="B177" s="108"/>
      <c r="C177" s="108"/>
      <c r="D177" s="108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</row>
    <row r="178" spans="2:15">
      <c r="B178" s="108"/>
      <c r="C178" s="108"/>
      <c r="D178" s="108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</row>
    <row r="179" spans="2:15">
      <c r="B179" s="108"/>
      <c r="C179" s="108"/>
      <c r="D179" s="108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</row>
    <row r="180" spans="2:15">
      <c r="B180" s="108"/>
      <c r="C180" s="108"/>
      <c r="D180" s="108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</row>
    <row r="181" spans="2:15">
      <c r="B181" s="108"/>
      <c r="C181" s="108"/>
      <c r="D181" s="108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</row>
    <row r="182" spans="2:15">
      <c r="B182" s="108"/>
      <c r="C182" s="108"/>
      <c r="D182" s="108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</row>
    <row r="183" spans="2:15">
      <c r="B183" s="108"/>
      <c r="C183" s="108"/>
      <c r="D183" s="108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</row>
    <row r="184" spans="2:15">
      <c r="B184" s="108"/>
      <c r="C184" s="108"/>
      <c r="D184" s="108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</row>
    <row r="185" spans="2:15">
      <c r="B185" s="108"/>
      <c r="C185" s="108"/>
      <c r="D185" s="108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</row>
    <row r="186" spans="2:15">
      <c r="B186" s="108"/>
      <c r="C186" s="108"/>
      <c r="D186" s="108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</row>
    <row r="187" spans="2:15">
      <c r="B187" s="108"/>
      <c r="C187" s="108"/>
      <c r="D187" s="108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</row>
    <row r="188" spans="2:15">
      <c r="B188" s="108"/>
      <c r="C188" s="108"/>
      <c r="D188" s="108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</row>
    <row r="189" spans="2:15">
      <c r="B189" s="108"/>
      <c r="C189" s="108"/>
      <c r="D189" s="108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</row>
    <row r="190" spans="2:15">
      <c r="B190" s="108"/>
      <c r="C190" s="108"/>
      <c r="D190" s="108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</row>
    <row r="191" spans="2:15">
      <c r="B191" s="108"/>
      <c r="C191" s="108"/>
      <c r="D191" s="108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</row>
    <row r="192" spans="2:15">
      <c r="B192" s="108"/>
      <c r="C192" s="108"/>
      <c r="D192" s="108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</row>
    <row r="193" spans="2:15">
      <c r="B193" s="108"/>
      <c r="C193" s="108"/>
      <c r="D193" s="108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</row>
    <row r="194" spans="2:15">
      <c r="B194" s="108"/>
      <c r="C194" s="108"/>
      <c r="D194" s="108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</row>
    <row r="195" spans="2:15">
      <c r="B195" s="108"/>
      <c r="C195" s="108"/>
      <c r="D195" s="108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</row>
    <row r="196" spans="2:15">
      <c r="B196" s="108"/>
      <c r="C196" s="108"/>
      <c r="D196" s="108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</row>
    <row r="197" spans="2:15">
      <c r="B197" s="108"/>
      <c r="C197" s="108"/>
      <c r="D197" s="108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</row>
    <row r="198" spans="2:15">
      <c r="B198" s="108"/>
      <c r="C198" s="108"/>
      <c r="D198" s="108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</row>
    <row r="199" spans="2:15">
      <c r="B199" s="108"/>
      <c r="C199" s="108"/>
      <c r="D199" s="108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</row>
    <row r="200" spans="2:15">
      <c r="B200" s="108"/>
      <c r="C200" s="108"/>
      <c r="D200" s="108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</row>
    <row r="201" spans="2:15">
      <c r="B201" s="108"/>
      <c r="C201" s="108"/>
      <c r="D201" s="108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</row>
    <row r="202" spans="2:15">
      <c r="B202" s="108"/>
      <c r="C202" s="108"/>
      <c r="D202" s="108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</row>
    <row r="203" spans="2:15">
      <c r="B203" s="108"/>
      <c r="C203" s="108"/>
      <c r="D203" s="108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</row>
    <row r="204" spans="2:15">
      <c r="B204" s="108"/>
      <c r="C204" s="108"/>
      <c r="D204" s="108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</row>
    <row r="205" spans="2:15">
      <c r="B205" s="108"/>
      <c r="C205" s="108"/>
      <c r="D205" s="108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</row>
    <row r="206" spans="2:15">
      <c r="B206" s="108"/>
      <c r="C206" s="108"/>
      <c r="D206" s="108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</row>
    <row r="207" spans="2:15">
      <c r="B207" s="108"/>
      <c r="C207" s="108"/>
      <c r="D207" s="108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</row>
    <row r="208" spans="2:15">
      <c r="B208" s="108"/>
      <c r="C208" s="108"/>
      <c r="D208" s="108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</row>
    <row r="209" spans="2:15">
      <c r="B209" s="108"/>
      <c r="C209" s="108"/>
      <c r="D209" s="108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</row>
    <row r="210" spans="2:15">
      <c r="B210" s="108"/>
      <c r="C210" s="108"/>
      <c r="D210" s="108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</row>
    <row r="211" spans="2:15">
      <c r="B211" s="108"/>
      <c r="C211" s="108"/>
      <c r="D211" s="108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</row>
    <row r="212" spans="2:15">
      <c r="B212" s="108"/>
      <c r="C212" s="108"/>
      <c r="D212" s="108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</row>
    <row r="213" spans="2:15">
      <c r="B213" s="108"/>
      <c r="C213" s="108"/>
      <c r="D213" s="108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</row>
    <row r="214" spans="2:15">
      <c r="B214" s="108"/>
      <c r="C214" s="108"/>
      <c r="D214" s="108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</row>
    <row r="215" spans="2:15">
      <c r="B215" s="108"/>
      <c r="C215" s="108"/>
      <c r="D215" s="108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</row>
    <row r="216" spans="2:15">
      <c r="B216" s="108"/>
      <c r="C216" s="108"/>
      <c r="D216" s="108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</row>
    <row r="217" spans="2:15">
      <c r="B217" s="108"/>
      <c r="C217" s="108"/>
      <c r="D217" s="108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</row>
    <row r="218" spans="2:15">
      <c r="B218" s="108"/>
      <c r="C218" s="108"/>
      <c r="D218" s="108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</row>
    <row r="219" spans="2:15">
      <c r="B219" s="108"/>
      <c r="C219" s="108"/>
      <c r="D219" s="108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</row>
    <row r="220" spans="2:15">
      <c r="B220" s="108"/>
      <c r="C220" s="108"/>
      <c r="D220" s="108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</row>
    <row r="221" spans="2:15">
      <c r="B221" s="108"/>
      <c r="C221" s="108"/>
      <c r="D221" s="108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</row>
    <row r="222" spans="2:15">
      <c r="B222" s="108"/>
      <c r="C222" s="108"/>
      <c r="D222" s="108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</row>
    <row r="223" spans="2:15">
      <c r="B223" s="108"/>
      <c r="C223" s="108"/>
      <c r="D223" s="108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</row>
    <row r="224" spans="2:15">
      <c r="B224" s="108"/>
      <c r="C224" s="108"/>
      <c r="D224" s="108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</row>
    <row r="225" spans="2:15">
      <c r="B225" s="108"/>
      <c r="C225" s="108"/>
      <c r="D225" s="108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</row>
    <row r="226" spans="2:15">
      <c r="B226" s="108"/>
      <c r="C226" s="108"/>
      <c r="D226" s="108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</row>
    <row r="227" spans="2:15">
      <c r="B227" s="108"/>
      <c r="C227" s="108"/>
      <c r="D227" s="108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</row>
    <row r="228" spans="2:15">
      <c r="B228" s="108"/>
      <c r="C228" s="108"/>
      <c r="D228" s="108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</row>
    <row r="229" spans="2:15">
      <c r="B229" s="108"/>
      <c r="C229" s="108"/>
      <c r="D229" s="108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</row>
    <row r="230" spans="2:15">
      <c r="B230" s="108"/>
      <c r="C230" s="108"/>
      <c r="D230" s="108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</row>
    <row r="231" spans="2:15">
      <c r="B231" s="108"/>
      <c r="C231" s="108"/>
      <c r="D231" s="108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</row>
    <row r="232" spans="2:15">
      <c r="B232" s="108"/>
      <c r="C232" s="108"/>
      <c r="D232" s="108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</row>
    <row r="233" spans="2:15">
      <c r="B233" s="108"/>
      <c r="C233" s="108"/>
      <c r="D233" s="108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</row>
    <row r="234" spans="2:15">
      <c r="B234" s="108"/>
      <c r="C234" s="108"/>
      <c r="D234" s="108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</row>
    <row r="235" spans="2:15">
      <c r="B235" s="108"/>
      <c r="C235" s="108"/>
      <c r="D235" s="108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</row>
    <row r="236" spans="2:15">
      <c r="B236" s="108"/>
      <c r="C236" s="108"/>
      <c r="D236" s="108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</row>
    <row r="237" spans="2:15">
      <c r="B237" s="108"/>
      <c r="C237" s="108"/>
      <c r="D237" s="108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</row>
    <row r="238" spans="2:15">
      <c r="B238" s="108"/>
      <c r="C238" s="108"/>
      <c r="D238" s="108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</row>
    <row r="239" spans="2:15">
      <c r="B239" s="108"/>
      <c r="C239" s="108"/>
      <c r="D239" s="108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</row>
    <row r="240" spans="2:15">
      <c r="B240" s="108"/>
      <c r="C240" s="108"/>
      <c r="D240" s="108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</row>
    <row r="241" spans="2:15">
      <c r="B241" s="108"/>
      <c r="C241" s="108"/>
      <c r="D241" s="108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</row>
    <row r="242" spans="2:15">
      <c r="B242" s="108"/>
      <c r="C242" s="108"/>
      <c r="D242" s="108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</row>
    <row r="243" spans="2:15">
      <c r="B243" s="108"/>
      <c r="C243" s="108"/>
      <c r="D243" s="108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</row>
    <row r="244" spans="2:15">
      <c r="B244" s="108"/>
      <c r="C244" s="108"/>
      <c r="D244" s="108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</row>
    <row r="245" spans="2:15">
      <c r="B245" s="108"/>
      <c r="C245" s="108"/>
      <c r="D245" s="108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</row>
    <row r="246" spans="2:15">
      <c r="B246" s="108"/>
      <c r="C246" s="108"/>
      <c r="D246" s="108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</row>
    <row r="247" spans="2:15">
      <c r="B247" s="108"/>
      <c r="C247" s="108"/>
      <c r="D247" s="108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</row>
    <row r="248" spans="2:15">
      <c r="B248" s="108"/>
      <c r="C248" s="108"/>
      <c r="D248" s="108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</row>
    <row r="249" spans="2:15">
      <c r="B249" s="108"/>
      <c r="C249" s="108"/>
      <c r="D249" s="108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</row>
    <row r="250" spans="2:15">
      <c r="B250" s="108"/>
      <c r="C250" s="108"/>
      <c r="D250" s="108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</row>
    <row r="251" spans="2:15">
      <c r="B251" s="108"/>
      <c r="C251" s="108"/>
      <c r="D251" s="108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</row>
    <row r="252" spans="2:15">
      <c r="B252" s="108"/>
      <c r="C252" s="108"/>
      <c r="D252" s="108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</row>
    <row r="253" spans="2:15">
      <c r="B253" s="108"/>
      <c r="C253" s="108"/>
      <c r="D253" s="108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</row>
    <row r="254" spans="2:15">
      <c r="B254" s="108"/>
      <c r="C254" s="108"/>
      <c r="D254" s="108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</row>
    <row r="255" spans="2:15">
      <c r="B255" s="108"/>
      <c r="C255" s="108"/>
      <c r="D255" s="108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</row>
    <row r="256" spans="2:15">
      <c r="B256" s="108"/>
      <c r="C256" s="108"/>
      <c r="D256" s="108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</row>
    <row r="257" spans="2:15">
      <c r="B257" s="108"/>
      <c r="C257" s="108"/>
      <c r="D257" s="108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</row>
    <row r="258" spans="2:15">
      <c r="B258" s="108"/>
      <c r="C258" s="108"/>
      <c r="D258" s="108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</row>
    <row r="259" spans="2:15">
      <c r="B259" s="108"/>
      <c r="C259" s="108"/>
      <c r="D259" s="108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</row>
    <row r="260" spans="2:15">
      <c r="B260" s="108"/>
      <c r="C260" s="108"/>
      <c r="D260" s="108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</row>
    <row r="261" spans="2:15">
      <c r="B261" s="108"/>
      <c r="C261" s="108"/>
      <c r="D261" s="108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</row>
    <row r="262" spans="2:15">
      <c r="B262" s="108"/>
      <c r="C262" s="108"/>
      <c r="D262" s="108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</row>
    <row r="263" spans="2:15">
      <c r="B263" s="108"/>
      <c r="C263" s="108"/>
      <c r="D263" s="108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</row>
    <row r="264" spans="2:15">
      <c r="B264" s="108"/>
      <c r="C264" s="108"/>
      <c r="D264" s="108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</row>
    <row r="265" spans="2:15">
      <c r="B265" s="108"/>
      <c r="C265" s="108"/>
      <c r="D265" s="108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</row>
    <row r="266" spans="2:15">
      <c r="B266" s="108"/>
      <c r="C266" s="108"/>
      <c r="D266" s="108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</row>
    <row r="267" spans="2:15">
      <c r="B267" s="108"/>
      <c r="C267" s="108"/>
      <c r="D267" s="108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</row>
    <row r="268" spans="2:15">
      <c r="B268" s="108"/>
      <c r="C268" s="108"/>
      <c r="D268" s="108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</row>
    <row r="269" spans="2:15">
      <c r="B269" s="108"/>
      <c r="C269" s="108"/>
      <c r="D269" s="108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</row>
    <row r="270" spans="2:15">
      <c r="B270" s="108"/>
      <c r="C270" s="108"/>
      <c r="D270" s="108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</row>
    <row r="271" spans="2:15">
      <c r="B271" s="108"/>
      <c r="C271" s="108"/>
      <c r="D271" s="108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</row>
    <row r="272" spans="2:15">
      <c r="B272" s="108"/>
      <c r="C272" s="108"/>
      <c r="D272" s="108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</row>
    <row r="273" spans="2:15">
      <c r="B273" s="108"/>
      <c r="C273" s="108"/>
      <c r="D273" s="108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</row>
    <row r="274" spans="2:15">
      <c r="B274" s="108"/>
      <c r="C274" s="108"/>
      <c r="D274" s="108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</row>
    <row r="275" spans="2:15">
      <c r="B275" s="108"/>
      <c r="C275" s="108"/>
      <c r="D275" s="108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</row>
    <row r="276" spans="2:15">
      <c r="B276" s="108"/>
      <c r="C276" s="108"/>
      <c r="D276" s="108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</row>
    <row r="277" spans="2:15">
      <c r="B277" s="108"/>
      <c r="C277" s="108"/>
      <c r="D277" s="108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</row>
    <row r="278" spans="2:15">
      <c r="B278" s="108"/>
      <c r="C278" s="108"/>
      <c r="D278" s="108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</row>
    <row r="279" spans="2:15">
      <c r="B279" s="108"/>
      <c r="C279" s="108"/>
      <c r="D279" s="108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</row>
    <row r="280" spans="2:15">
      <c r="B280" s="108"/>
      <c r="C280" s="108"/>
      <c r="D280" s="108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</row>
    <row r="281" spans="2:15">
      <c r="B281" s="108"/>
      <c r="C281" s="108"/>
      <c r="D281" s="108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</row>
    <row r="282" spans="2:15">
      <c r="B282" s="108"/>
      <c r="C282" s="108"/>
      <c r="D282" s="108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</row>
    <row r="283" spans="2:15">
      <c r="B283" s="108"/>
      <c r="C283" s="108"/>
      <c r="D283" s="108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</row>
    <row r="284" spans="2:15">
      <c r="B284" s="108"/>
      <c r="C284" s="108"/>
      <c r="D284" s="108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</row>
    <row r="285" spans="2:15">
      <c r="B285" s="108"/>
      <c r="C285" s="108"/>
      <c r="D285" s="108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</row>
    <row r="286" spans="2:15">
      <c r="B286" s="108"/>
      <c r="C286" s="108"/>
      <c r="D286" s="108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</row>
    <row r="287" spans="2:15">
      <c r="B287" s="108"/>
      <c r="C287" s="108"/>
      <c r="D287" s="108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</row>
    <row r="288" spans="2:15">
      <c r="B288" s="108"/>
      <c r="C288" s="108"/>
      <c r="D288" s="108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</row>
    <row r="289" spans="2:15">
      <c r="B289" s="108"/>
      <c r="C289" s="108"/>
      <c r="D289" s="108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</row>
    <row r="290" spans="2:15">
      <c r="B290" s="108"/>
      <c r="C290" s="108"/>
      <c r="D290" s="108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</row>
    <row r="291" spans="2:15">
      <c r="B291" s="108"/>
      <c r="C291" s="108"/>
      <c r="D291" s="108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</row>
    <row r="292" spans="2:15">
      <c r="B292" s="108"/>
      <c r="C292" s="108"/>
      <c r="D292" s="108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</row>
    <row r="293" spans="2:15">
      <c r="B293" s="108"/>
      <c r="C293" s="108"/>
      <c r="D293" s="108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</row>
    <row r="294" spans="2:15">
      <c r="B294" s="108"/>
      <c r="C294" s="108"/>
      <c r="D294" s="108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</row>
    <row r="295" spans="2:15">
      <c r="B295" s="108"/>
      <c r="C295" s="108"/>
      <c r="D295" s="108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</row>
    <row r="296" spans="2:15">
      <c r="B296" s="108"/>
      <c r="C296" s="108"/>
      <c r="D296" s="108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</row>
    <row r="297" spans="2:15">
      <c r="B297" s="108"/>
      <c r="C297" s="108"/>
      <c r="D297" s="108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</row>
    <row r="298" spans="2:15">
      <c r="B298" s="108"/>
      <c r="C298" s="108"/>
      <c r="D298" s="108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</row>
    <row r="299" spans="2:15">
      <c r="B299" s="108"/>
      <c r="C299" s="108"/>
      <c r="D299" s="108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</row>
    <row r="300" spans="2:15">
      <c r="B300" s="108"/>
      <c r="C300" s="108"/>
      <c r="D300" s="108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</row>
  </sheetData>
  <sheetProtection sheet="1" objects="1" scenarios="1"/>
  <mergeCells count="1">
    <mergeCell ref="B6:O6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135</v>
      </c>
      <c r="C1" s="67" t="s" vm="1">
        <v>209</v>
      </c>
    </row>
    <row r="2" spans="2:10">
      <c r="B2" s="46" t="s">
        <v>134</v>
      </c>
      <c r="C2" s="67" t="s">
        <v>210</v>
      </c>
    </row>
    <row r="3" spans="2:10">
      <c r="B3" s="46" t="s">
        <v>136</v>
      </c>
      <c r="C3" s="67" t="s">
        <v>211</v>
      </c>
    </row>
    <row r="4" spans="2:10">
      <c r="B4" s="46" t="s">
        <v>137</v>
      </c>
      <c r="C4" s="67">
        <v>2144</v>
      </c>
    </row>
    <row r="6" spans="2:10" ht="26.25" customHeight="1">
      <c r="B6" s="145" t="s">
        <v>164</v>
      </c>
      <c r="C6" s="146"/>
      <c r="D6" s="146"/>
      <c r="E6" s="146"/>
      <c r="F6" s="146"/>
      <c r="G6" s="146"/>
      <c r="H6" s="146"/>
      <c r="I6" s="146"/>
      <c r="J6" s="147"/>
    </row>
    <row r="7" spans="2:10" s="3" customFormat="1" ht="78.75">
      <c r="B7" s="47" t="s">
        <v>109</v>
      </c>
      <c r="C7" s="49" t="s">
        <v>51</v>
      </c>
      <c r="D7" s="49" t="s">
        <v>81</v>
      </c>
      <c r="E7" s="49" t="s">
        <v>52</v>
      </c>
      <c r="F7" s="49" t="s">
        <v>96</v>
      </c>
      <c r="G7" s="49" t="s">
        <v>175</v>
      </c>
      <c r="H7" s="49" t="s">
        <v>138</v>
      </c>
      <c r="I7" s="49" t="s">
        <v>139</v>
      </c>
      <c r="J7" s="64" t="s">
        <v>197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191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13" t="s">
        <v>1549</v>
      </c>
      <c r="C10" s="87"/>
      <c r="D10" s="87"/>
      <c r="E10" s="87"/>
      <c r="F10" s="87"/>
      <c r="G10" s="114">
        <v>0</v>
      </c>
      <c r="H10" s="115">
        <v>0</v>
      </c>
      <c r="I10" s="115">
        <v>0</v>
      </c>
      <c r="J10" s="87"/>
    </row>
    <row r="11" spans="2:10" ht="22.5" customHeight="1">
      <c r="B11" s="111"/>
      <c r="C11" s="87"/>
      <c r="D11" s="87"/>
      <c r="E11" s="87"/>
      <c r="F11" s="87"/>
      <c r="G11" s="87"/>
      <c r="H11" s="87"/>
      <c r="I11" s="87"/>
      <c r="J11" s="87"/>
    </row>
    <row r="12" spans="2:10">
      <c r="B12" s="111"/>
      <c r="C12" s="87"/>
      <c r="D12" s="87"/>
      <c r="E12" s="87"/>
      <c r="F12" s="87"/>
      <c r="G12" s="87"/>
      <c r="H12" s="87"/>
      <c r="I12" s="87"/>
      <c r="J12" s="87"/>
    </row>
    <row r="13" spans="2:10">
      <c r="B13" s="87"/>
      <c r="C13" s="87"/>
      <c r="D13" s="87"/>
      <c r="E13" s="87"/>
      <c r="F13" s="87"/>
      <c r="G13" s="87"/>
      <c r="H13" s="87"/>
      <c r="I13" s="87"/>
      <c r="J13" s="87"/>
    </row>
    <row r="14" spans="2:10">
      <c r="B14" s="87"/>
      <c r="C14" s="87"/>
      <c r="D14" s="87"/>
      <c r="E14" s="87"/>
      <c r="F14" s="87"/>
      <c r="G14" s="87"/>
      <c r="H14" s="87"/>
      <c r="I14" s="87"/>
      <c r="J14" s="87"/>
    </row>
    <row r="15" spans="2:10">
      <c r="B15" s="87"/>
      <c r="C15" s="87"/>
      <c r="D15" s="87"/>
      <c r="E15" s="87"/>
      <c r="F15" s="87"/>
      <c r="G15" s="87"/>
      <c r="H15" s="87"/>
      <c r="I15" s="87"/>
      <c r="J15" s="87"/>
    </row>
    <row r="16" spans="2:10">
      <c r="B16" s="87"/>
      <c r="C16" s="87"/>
      <c r="D16" s="87"/>
      <c r="E16" s="87"/>
      <c r="F16" s="87"/>
      <c r="G16" s="87"/>
      <c r="H16" s="87"/>
      <c r="I16" s="87"/>
      <c r="J16" s="87"/>
    </row>
    <row r="17" spans="2:10">
      <c r="B17" s="87"/>
      <c r="C17" s="87"/>
      <c r="D17" s="87"/>
      <c r="E17" s="87"/>
      <c r="F17" s="87"/>
      <c r="G17" s="87"/>
      <c r="H17" s="87"/>
      <c r="I17" s="87"/>
      <c r="J17" s="87"/>
    </row>
    <row r="18" spans="2:10">
      <c r="B18" s="87"/>
      <c r="C18" s="87"/>
      <c r="D18" s="87"/>
      <c r="E18" s="87"/>
      <c r="F18" s="87"/>
      <c r="G18" s="87"/>
      <c r="H18" s="87"/>
      <c r="I18" s="87"/>
      <c r="J18" s="87"/>
    </row>
    <row r="19" spans="2:10">
      <c r="B19" s="87"/>
      <c r="C19" s="87"/>
      <c r="D19" s="87"/>
      <c r="E19" s="87"/>
      <c r="F19" s="87"/>
      <c r="G19" s="87"/>
      <c r="H19" s="87"/>
      <c r="I19" s="87"/>
      <c r="J19" s="87"/>
    </row>
    <row r="20" spans="2:10">
      <c r="B20" s="87"/>
      <c r="C20" s="87"/>
      <c r="D20" s="87"/>
      <c r="E20" s="87"/>
      <c r="F20" s="87"/>
      <c r="G20" s="87"/>
      <c r="H20" s="87"/>
      <c r="I20" s="87"/>
      <c r="J20" s="87"/>
    </row>
    <row r="21" spans="2:10">
      <c r="B21" s="87"/>
      <c r="C21" s="87"/>
      <c r="D21" s="87"/>
      <c r="E21" s="87"/>
      <c r="F21" s="87"/>
      <c r="G21" s="87"/>
      <c r="H21" s="87"/>
      <c r="I21" s="87"/>
      <c r="J21" s="87"/>
    </row>
    <row r="22" spans="2:10">
      <c r="B22" s="87"/>
      <c r="C22" s="87"/>
      <c r="D22" s="87"/>
      <c r="E22" s="87"/>
      <c r="F22" s="87"/>
      <c r="G22" s="87"/>
      <c r="H22" s="87"/>
      <c r="I22" s="87"/>
      <c r="J22" s="87"/>
    </row>
    <row r="23" spans="2:10">
      <c r="B23" s="87"/>
      <c r="C23" s="87"/>
      <c r="D23" s="87"/>
      <c r="E23" s="87"/>
      <c r="F23" s="87"/>
      <c r="G23" s="87"/>
      <c r="H23" s="87"/>
      <c r="I23" s="87"/>
      <c r="J23" s="87"/>
    </row>
    <row r="24" spans="2:10">
      <c r="B24" s="87"/>
      <c r="C24" s="87"/>
      <c r="D24" s="87"/>
      <c r="E24" s="87"/>
      <c r="F24" s="87"/>
      <c r="G24" s="87"/>
      <c r="H24" s="87"/>
      <c r="I24" s="87"/>
      <c r="J24" s="87"/>
    </row>
    <row r="25" spans="2:10">
      <c r="B25" s="87"/>
      <c r="C25" s="87"/>
      <c r="D25" s="87"/>
      <c r="E25" s="87"/>
      <c r="F25" s="87"/>
      <c r="G25" s="87"/>
      <c r="H25" s="87"/>
      <c r="I25" s="87"/>
      <c r="J25" s="87"/>
    </row>
    <row r="26" spans="2:10">
      <c r="B26" s="87"/>
      <c r="C26" s="87"/>
      <c r="D26" s="87"/>
      <c r="E26" s="87"/>
      <c r="F26" s="87"/>
      <c r="G26" s="87"/>
      <c r="H26" s="87"/>
      <c r="I26" s="87"/>
      <c r="J26" s="87"/>
    </row>
    <row r="27" spans="2:10">
      <c r="B27" s="87"/>
      <c r="C27" s="87"/>
      <c r="D27" s="87"/>
      <c r="E27" s="87"/>
      <c r="F27" s="87"/>
      <c r="G27" s="87"/>
      <c r="H27" s="87"/>
      <c r="I27" s="87"/>
      <c r="J27" s="87"/>
    </row>
    <row r="28" spans="2:10">
      <c r="B28" s="87"/>
      <c r="C28" s="87"/>
      <c r="D28" s="87"/>
      <c r="E28" s="87"/>
      <c r="F28" s="87"/>
      <c r="G28" s="87"/>
      <c r="H28" s="87"/>
      <c r="I28" s="87"/>
      <c r="J28" s="87"/>
    </row>
    <row r="29" spans="2:10">
      <c r="B29" s="87"/>
      <c r="C29" s="87"/>
      <c r="D29" s="87"/>
      <c r="E29" s="87"/>
      <c r="F29" s="87"/>
      <c r="G29" s="87"/>
      <c r="H29" s="87"/>
      <c r="I29" s="87"/>
      <c r="J29" s="87"/>
    </row>
    <row r="30" spans="2:10">
      <c r="B30" s="87"/>
      <c r="C30" s="87"/>
      <c r="D30" s="87"/>
      <c r="E30" s="87"/>
      <c r="F30" s="87"/>
      <c r="G30" s="87"/>
      <c r="H30" s="87"/>
      <c r="I30" s="87"/>
      <c r="J30" s="87"/>
    </row>
    <row r="31" spans="2:10">
      <c r="B31" s="87"/>
      <c r="C31" s="87"/>
      <c r="D31" s="87"/>
      <c r="E31" s="87"/>
      <c r="F31" s="87"/>
      <c r="G31" s="87"/>
      <c r="H31" s="87"/>
      <c r="I31" s="87"/>
      <c r="J31" s="87"/>
    </row>
    <row r="32" spans="2:10">
      <c r="B32" s="87"/>
      <c r="C32" s="87"/>
      <c r="D32" s="87"/>
      <c r="E32" s="87"/>
      <c r="F32" s="87"/>
      <c r="G32" s="87"/>
      <c r="H32" s="87"/>
      <c r="I32" s="87"/>
      <c r="J32" s="87"/>
    </row>
    <row r="33" spans="2:10">
      <c r="B33" s="87"/>
      <c r="C33" s="87"/>
      <c r="D33" s="87"/>
      <c r="E33" s="87"/>
      <c r="F33" s="87"/>
      <c r="G33" s="87"/>
      <c r="H33" s="87"/>
      <c r="I33" s="87"/>
      <c r="J33" s="87"/>
    </row>
    <row r="34" spans="2:10">
      <c r="B34" s="87"/>
      <c r="C34" s="87"/>
      <c r="D34" s="87"/>
      <c r="E34" s="87"/>
      <c r="F34" s="87"/>
      <c r="G34" s="87"/>
      <c r="H34" s="87"/>
      <c r="I34" s="87"/>
      <c r="J34" s="87"/>
    </row>
    <row r="35" spans="2:10">
      <c r="B35" s="87"/>
      <c r="C35" s="87"/>
      <c r="D35" s="87"/>
      <c r="E35" s="87"/>
      <c r="F35" s="87"/>
      <c r="G35" s="87"/>
      <c r="H35" s="87"/>
      <c r="I35" s="87"/>
      <c r="J35" s="87"/>
    </row>
    <row r="36" spans="2:10">
      <c r="B36" s="87"/>
      <c r="C36" s="87"/>
      <c r="D36" s="87"/>
      <c r="E36" s="87"/>
      <c r="F36" s="87"/>
      <c r="G36" s="87"/>
      <c r="H36" s="87"/>
      <c r="I36" s="87"/>
      <c r="J36" s="87"/>
    </row>
    <row r="37" spans="2:10">
      <c r="B37" s="87"/>
      <c r="C37" s="87"/>
      <c r="D37" s="87"/>
      <c r="E37" s="87"/>
      <c r="F37" s="87"/>
      <c r="G37" s="87"/>
      <c r="H37" s="87"/>
      <c r="I37" s="87"/>
      <c r="J37" s="87"/>
    </row>
    <row r="38" spans="2:10">
      <c r="B38" s="87"/>
      <c r="C38" s="87"/>
      <c r="D38" s="87"/>
      <c r="E38" s="87"/>
      <c r="F38" s="87"/>
      <c r="G38" s="87"/>
      <c r="H38" s="87"/>
      <c r="I38" s="87"/>
      <c r="J38" s="87"/>
    </row>
    <row r="39" spans="2:10">
      <c r="B39" s="87"/>
      <c r="C39" s="87"/>
      <c r="D39" s="87"/>
      <c r="E39" s="87"/>
      <c r="F39" s="87"/>
      <c r="G39" s="87"/>
      <c r="H39" s="87"/>
      <c r="I39" s="87"/>
      <c r="J39" s="87"/>
    </row>
    <row r="40" spans="2:10">
      <c r="B40" s="87"/>
      <c r="C40" s="87"/>
      <c r="D40" s="87"/>
      <c r="E40" s="87"/>
      <c r="F40" s="87"/>
      <c r="G40" s="87"/>
      <c r="H40" s="87"/>
      <c r="I40" s="87"/>
      <c r="J40" s="87"/>
    </row>
    <row r="41" spans="2:10">
      <c r="B41" s="87"/>
      <c r="C41" s="87"/>
      <c r="D41" s="87"/>
      <c r="E41" s="87"/>
      <c r="F41" s="87"/>
      <c r="G41" s="87"/>
      <c r="H41" s="87"/>
      <c r="I41" s="87"/>
      <c r="J41" s="87"/>
    </row>
    <row r="42" spans="2:10">
      <c r="B42" s="87"/>
      <c r="C42" s="87"/>
      <c r="D42" s="87"/>
      <c r="E42" s="87"/>
      <c r="F42" s="87"/>
      <c r="G42" s="87"/>
      <c r="H42" s="87"/>
      <c r="I42" s="87"/>
      <c r="J42" s="87"/>
    </row>
    <row r="43" spans="2:10">
      <c r="B43" s="87"/>
      <c r="C43" s="87"/>
      <c r="D43" s="87"/>
      <c r="E43" s="87"/>
      <c r="F43" s="87"/>
      <c r="G43" s="87"/>
      <c r="H43" s="87"/>
      <c r="I43" s="87"/>
      <c r="J43" s="87"/>
    </row>
    <row r="44" spans="2:10">
      <c r="B44" s="87"/>
      <c r="C44" s="87"/>
      <c r="D44" s="87"/>
      <c r="E44" s="87"/>
      <c r="F44" s="87"/>
      <c r="G44" s="87"/>
      <c r="H44" s="87"/>
      <c r="I44" s="87"/>
      <c r="J44" s="87"/>
    </row>
    <row r="45" spans="2:10">
      <c r="B45" s="87"/>
      <c r="C45" s="87"/>
      <c r="D45" s="87"/>
      <c r="E45" s="87"/>
      <c r="F45" s="87"/>
      <c r="G45" s="87"/>
      <c r="H45" s="87"/>
      <c r="I45" s="87"/>
      <c r="J45" s="87"/>
    </row>
    <row r="46" spans="2:10">
      <c r="B46" s="87"/>
      <c r="C46" s="87"/>
      <c r="D46" s="87"/>
      <c r="E46" s="87"/>
      <c r="F46" s="87"/>
      <c r="G46" s="87"/>
      <c r="H46" s="87"/>
      <c r="I46" s="87"/>
      <c r="J46" s="87"/>
    </row>
    <row r="47" spans="2:10">
      <c r="B47" s="87"/>
      <c r="C47" s="87"/>
      <c r="D47" s="87"/>
      <c r="E47" s="87"/>
      <c r="F47" s="87"/>
      <c r="G47" s="87"/>
      <c r="H47" s="87"/>
      <c r="I47" s="87"/>
      <c r="J47" s="87"/>
    </row>
    <row r="48" spans="2:10">
      <c r="B48" s="87"/>
      <c r="C48" s="87"/>
      <c r="D48" s="87"/>
      <c r="E48" s="87"/>
      <c r="F48" s="87"/>
      <c r="G48" s="87"/>
      <c r="H48" s="87"/>
      <c r="I48" s="87"/>
      <c r="J48" s="87"/>
    </row>
    <row r="49" spans="2:10">
      <c r="B49" s="87"/>
      <c r="C49" s="87"/>
      <c r="D49" s="87"/>
      <c r="E49" s="87"/>
      <c r="F49" s="87"/>
      <c r="G49" s="87"/>
      <c r="H49" s="87"/>
      <c r="I49" s="87"/>
      <c r="J49" s="87"/>
    </row>
    <row r="50" spans="2:10">
      <c r="B50" s="87"/>
      <c r="C50" s="87"/>
      <c r="D50" s="87"/>
      <c r="E50" s="87"/>
      <c r="F50" s="87"/>
      <c r="G50" s="87"/>
      <c r="H50" s="87"/>
      <c r="I50" s="87"/>
      <c r="J50" s="87"/>
    </row>
    <row r="51" spans="2:10">
      <c r="B51" s="87"/>
      <c r="C51" s="87"/>
      <c r="D51" s="87"/>
      <c r="E51" s="87"/>
      <c r="F51" s="87"/>
      <c r="G51" s="87"/>
      <c r="H51" s="87"/>
      <c r="I51" s="87"/>
      <c r="J51" s="87"/>
    </row>
    <row r="52" spans="2:10">
      <c r="B52" s="87"/>
      <c r="C52" s="87"/>
      <c r="D52" s="87"/>
      <c r="E52" s="87"/>
      <c r="F52" s="87"/>
      <c r="G52" s="87"/>
      <c r="H52" s="87"/>
      <c r="I52" s="87"/>
      <c r="J52" s="87"/>
    </row>
    <row r="53" spans="2:10">
      <c r="B53" s="87"/>
      <c r="C53" s="87"/>
      <c r="D53" s="87"/>
      <c r="E53" s="87"/>
      <c r="F53" s="87"/>
      <c r="G53" s="87"/>
      <c r="H53" s="87"/>
      <c r="I53" s="87"/>
      <c r="J53" s="87"/>
    </row>
    <row r="54" spans="2:10">
      <c r="B54" s="87"/>
      <c r="C54" s="87"/>
      <c r="D54" s="87"/>
      <c r="E54" s="87"/>
      <c r="F54" s="87"/>
      <c r="G54" s="87"/>
      <c r="H54" s="87"/>
      <c r="I54" s="87"/>
      <c r="J54" s="87"/>
    </row>
    <row r="55" spans="2:10">
      <c r="B55" s="87"/>
      <c r="C55" s="87"/>
      <c r="D55" s="87"/>
      <c r="E55" s="87"/>
      <c r="F55" s="87"/>
      <c r="G55" s="87"/>
      <c r="H55" s="87"/>
      <c r="I55" s="87"/>
      <c r="J55" s="87"/>
    </row>
    <row r="56" spans="2:10">
      <c r="B56" s="87"/>
      <c r="C56" s="87"/>
      <c r="D56" s="87"/>
      <c r="E56" s="87"/>
      <c r="F56" s="87"/>
      <c r="G56" s="87"/>
      <c r="H56" s="87"/>
      <c r="I56" s="87"/>
      <c r="J56" s="87"/>
    </row>
    <row r="57" spans="2:10">
      <c r="B57" s="87"/>
      <c r="C57" s="87"/>
      <c r="D57" s="87"/>
      <c r="E57" s="87"/>
      <c r="F57" s="87"/>
      <c r="G57" s="87"/>
      <c r="H57" s="87"/>
      <c r="I57" s="87"/>
      <c r="J57" s="87"/>
    </row>
    <row r="58" spans="2:10">
      <c r="B58" s="87"/>
      <c r="C58" s="87"/>
      <c r="D58" s="87"/>
      <c r="E58" s="87"/>
      <c r="F58" s="87"/>
      <c r="G58" s="87"/>
      <c r="H58" s="87"/>
      <c r="I58" s="87"/>
      <c r="J58" s="87"/>
    </row>
    <row r="59" spans="2:10">
      <c r="B59" s="87"/>
      <c r="C59" s="87"/>
      <c r="D59" s="87"/>
      <c r="E59" s="87"/>
      <c r="F59" s="87"/>
      <c r="G59" s="87"/>
      <c r="H59" s="87"/>
      <c r="I59" s="87"/>
      <c r="J59" s="87"/>
    </row>
    <row r="60" spans="2:10">
      <c r="B60" s="87"/>
      <c r="C60" s="87"/>
      <c r="D60" s="87"/>
      <c r="E60" s="87"/>
      <c r="F60" s="87"/>
      <c r="G60" s="87"/>
      <c r="H60" s="87"/>
      <c r="I60" s="87"/>
      <c r="J60" s="87"/>
    </row>
    <row r="61" spans="2:10">
      <c r="B61" s="87"/>
      <c r="C61" s="87"/>
      <c r="D61" s="87"/>
      <c r="E61" s="87"/>
      <c r="F61" s="87"/>
      <c r="G61" s="87"/>
      <c r="H61" s="87"/>
      <c r="I61" s="87"/>
      <c r="J61" s="87"/>
    </row>
    <row r="62" spans="2:10">
      <c r="B62" s="87"/>
      <c r="C62" s="87"/>
      <c r="D62" s="87"/>
      <c r="E62" s="87"/>
      <c r="F62" s="87"/>
      <c r="G62" s="87"/>
      <c r="H62" s="87"/>
      <c r="I62" s="87"/>
      <c r="J62" s="87"/>
    </row>
    <row r="63" spans="2:10">
      <c r="B63" s="87"/>
      <c r="C63" s="87"/>
      <c r="D63" s="87"/>
      <c r="E63" s="87"/>
      <c r="F63" s="87"/>
      <c r="G63" s="87"/>
      <c r="H63" s="87"/>
      <c r="I63" s="87"/>
      <c r="J63" s="87"/>
    </row>
    <row r="64" spans="2:10">
      <c r="B64" s="87"/>
      <c r="C64" s="87"/>
      <c r="D64" s="87"/>
      <c r="E64" s="87"/>
      <c r="F64" s="87"/>
      <c r="G64" s="87"/>
      <c r="H64" s="87"/>
      <c r="I64" s="87"/>
      <c r="J64" s="87"/>
    </row>
    <row r="65" spans="2:10">
      <c r="B65" s="87"/>
      <c r="C65" s="87"/>
      <c r="D65" s="87"/>
      <c r="E65" s="87"/>
      <c r="F65" s="87"/>
      <c r="G65" s="87"/>
      <c r="H65" s="87"/>
      <c r="I65" s="87"/>
      <c r="J65" s="87"/>
    </row>
    <row r="66" spans="2:10">
      <c r="B66" s="87"/>
      <c r="C66" s="87"/>
      <c r="D66" s="87"/>
      <c r="E66" s="87"/>
      <c r="F66" s="87"/>
      <c r="G66" s="87"/>
      <c r="H66" s="87"/>
      <c r="I66" s="87"/>
      <c r="J66" s="87"/>
    </row>
    <row r="67" spans="2:10">
      <c r="B67" s="87"/>
      <c r="C67" s="87"/>
      <c r="D67" s="87"/>
      <c r="E67" s="87"/>
      <c r="F67" s="87"/>
      <c r="G67" s="87"/>
      <c r="H67" s="87"/>
      <c r="I67" s="87"/>
      <c r="J67" s="87"/>
    </row>
    <row r="68" spans="2:10">
      <c r="B68" s="87"/>
      <c r="C68" s="87"/>
      <c r="D68" s="87"/>
      <c r="E68" s="87"/>
      <c r="F68" s="87"/>
      <c r="G68" s="87"/>
      <c r="H68" s="87"/>
      <c r="I68" s="87"/>
      <c r="J68" s="87"/>
    </row>
    <row r="69" spans="2:10">
      <c r="B69" s="87"/>
      <c r="C69" s="87"/>
      <c r="D69" s="87"/>
      <c r="E69" s="87"/>
      <c r="F69" s="87"/>
      <c r="G69" s="87"/>
      <c r="H69" s="87"/>
      <c r="I69" s="87"/>
      <c r="J69" s="87"/>
    </row>
    <row r="70" spans="2:10">
      <c r="B70" s="87"/>
      <c r="C70" s="87"/>
      <c r="D70" s="87"/>
      <c r="E70" s="87"/>
      <c r="F70" s="87"/>
      <c r="G70" s="87"/>
      <c r="H70" s="87"/>
      <c r="I70" s="87"/>
      <c r="J70" s="87"/>
    </row>
    <row r="71" spans="2:10">
      <c r="B71" s="87"/>
      <c r="C71" s="87"/>
      <c r="D71" s="87"/>
      <c r="E71" s="87"/>
      <c r="F71" s="87"/>
      <c r="G71" s="87"/>
      <c r="H71" s="87"/>
      <c r="I71" s="87"/>
      <c r="J71" s="87"/>
    </row>
    <row r="72" spans="2:10">
      <c r="B72" s="87"/>
      <c r="C72" s="87"/>
      <c r="D72" s="87"/>
      <c r="E72" s="87"/>
      <c r="F72" s="87"/>
      <c r="G72" s="87"/>
      <c r="H72" s="87"/>
      <c r="I72" s="87"/>
      <c r="J72" s="87"/>
    </row>
    <row r="73" spans="2:10">
      <c r="B73" s="87"/>
      <c r="C73" s="87"/>
      <c r="D73" s="87"/>
      <c r="E73" s="87"/>
      <c r="F73" s="87"/>
      <c r="G73" s="87"/>
      <c r="H73" s="87"/>
      <c r="I73" s="87"/>
      <c r="J73" s="87"/>
    </row>
    <row r="74" spans="2:10">
      <c r="B74" s="87"/>
      <c r="C74" s="87"/>
      <c r="D74" s="87"/>
      <c r="E74" s="87"/>
      <c r="F74" s="87"/>
      <c r="G74" s="87"/>
      <c r="H74" s="87"/>
      <c r="I74" s="87"/>
      <c r="J74" s="87"/>
    </row>
    <row r="75" spans="2:10">
      <c r="B75" s="87"/>
      <c r="C75" s="87"/>
      <c r="D75" s="87"/>
      <c r="E75" s="87"/>
      <c r="F75" s="87"/>
      <c r="G75" s="87"/>
      <c r="H75" s="87"/>
      <c r="I75" s="87"/>
      <c r="J75" s="87"/>
    </row>
    <row r="76" spans="2:10">
      <c r="B76" s="87"/>
      <c r="C76" s="87"/>
      <c r="D76" s="87"/>
      <c r="E76" s="87"/>
      <c r="F76" s="87"/>
      <c r="G76" s="87"/>
      <c r="H76" s="87"/>
      <c r="I76" s="87"/>
      <c r="J76" s="87"/>
    </row>
    <row r="77" spans="2:10">
      <c r="B77" s="87"/>
      <c r="C77" s="87"/>
      <c r="D77" s="87"/>
      <c r="E77" s="87"/>
      <c r="F77" s="87"/>
      <c r="G77" s="87"/>
      <c r="H77" s="87"/>
      <c r="I77" s="87"/>
      <c r="J77" s="87"/>
    </row>
    <row r="78" spans="2:10">
      <c r="B78" s="87"/>
      <c r="C78" s="87"/>
      <c r="D78" s="87"/>
      <c r="E78" s="87"/>
      <c r="F78" s="87"/>
      <c r="G78" s="87"/>
      <c r="H78" s="87"/>
      <c r="I78" s="87"/>
      <c r="J78" s="87"/>
    </row>
    <row r="79" spans="2:10">
      <c r="B79" s="87"/>
      <c r="C79" s="87"/>
      <c r="D79" s="87"/>
      <c r="E79" s="87"/>
      <c r="F79" s="87"/>
      <c r="G79" s="87"/>
      <c r="H79" s="87"/>
      <c r="I79" s="87"/>
      <c r="J79" s="87"/>
    </row>
    <row r="80" spans="2:10">
      <c r="B80" s="87"/>
      <c r="C80" s="87"/>
      <c r="D80" s="87"/>
      <c r="E80" s="87"/>
      <c r="F80" s="87"/>
      <c r="G80" s="87"/>
      <c r="H80" s="87"/>
      <c r="I80" s="87"/>
      <c r="J80" s="87"/>
    </row>
    <row r="81" spans="2:10">
      <c r="B81" s="87"/>
      <c r="C81" s="87"/>
      <c r="D81" s="87"/>
      <c r="E81" s="87"/>
      <c r="F81" s="87"/>
      <c r="G81" s="87"/>
      <c r="H81" s="87"/>
      <c r="I81" s="87"/>
      <c r="J81" s="87"/>
    </row>
    <row r="82" spans="2:10">
      <c r="B82" s="87"/>
      <c r="C82" s="87"/>
      <c r="D82" s="87"/>
      <c r="E82" s="87"/>
      <c r="F82" s="87"/>
      <c r="G82" s="87"/>
      <c r="H82" s="87"/>
      <c r="I82" s="87"/>
      <c r="J82" s="87"/>
    </row>
    <row r="83" spans="2:10">
      <c r="B83" s="87"/>
      <c r="C83" s="87"/>
      <c r="D83" s="87"/>
      <c r="E83" s="87"/>
      <c r="F83" s="87"/>
      <c r="G83" s="87"/>
      <c r="H83" s="87"/>
      <c r="I83" s="87"/>
      <c r="J83" s="87"/>
    </row>
    <row r="84" spans="2:10">
      <c r="B84" s="87"/>
      <c r="C84" s="87"/>
      <c r="D84" s="87"/>
      <c r="E84" s="87"/>
      <c r="F84" s="87"/>
      <c r="G84" s="87"/>
      <c r="H84" s="87"/>
      <c r="I84" s="87"/>
      <c r="J84" s="87"/>
    </row>
    <row r="85" spans="2:10">
      <c r="B85" s="87"/>
      <c r="C85" s="87"/>
      <c r="D85" s="87"/>
      <c r="E85" s="87"/>
      <c r="F85" s="87"/>
      <c r="G85" s="87"/>
      <c r="H85" s="87"/>
      <c r="I85" s="87"/>
      <c r="J85" s="87"/>
    </row>
    <row r="86" spans="2:10">
      <c r="B86" s="87"/>
      <c r="C86" s="87"/>
      <c r="D86" s="87"/>
      <c r="E86" s="87"/>
      <c r="F86" s="87"/>
      <c r="G86" s="87"/>
      <c r="H86" s="87"/>
      <c r="I86" s="87"/>
      <c r="J86" s="87"/>
    </row>
    <row r="87" spans="2:10">
      <c r="B87" s="87"/>
      <c r="C87" s="87"/>
      <c r="D87" s="87"/>
      <c r="E87" s="87"/>
      <c r="F87" s="87"/>
      <c r="G87" s="87"/>
      <c r="H87" s="87"/>
      <c r="I87" s="87"/>
      <c r="J87" s="87"/>
    </row>
    <row r="88" spans="2:10">
      <c r="B88" s="87"/>
      <c r="C88" s="87"/>
      <c r="D88" s="87"/>
      <c r="E88" s="87"/>
      <c r="F88" s="87"/>
      <c r="G88" s="87"/>
      <c r="H88" s="87"/>
      <c r="I88" s="87"/>
      <c r="J88" s="87"/>
    </row>
    <row r="89" spans="2:10">
      <c r="B89" s="87"/>
      <c r="C89" s="87"/>
      <c r="D89" s="87"/>
      <c r="E89" s="87"/>
      <c r="F89" s="87"/>
      <c r="G89" s="87"/>
      <c r="H89" s="87"/>
      <c r="I89" s="87"/>
      <c r="J89" s="87"/>
    </row>
    <row r="90" spans="2:10">
      <c r="B90" s="87"/>
      <c r="C90" s="87"/>
      <c r="D90" s="87"/>
      <c r="E90" s="87"/>
      <c r="F90" s="87"/>
      <c r="G90" s="87"/>
      <c r="H90" s="87"/>
      <c r="I90" s="87"/>
      <c r="J90" s="87"/>
    </row>
    <row r="91" spans="2:10">
      <c r="B91" s="87"/>
      <c r="C91" s="87"/>
      <c r="D91" s="87"/>
      <c r="E91" s="87"/>
      <c r="F91" s="87"/>
      <c r="G91" s="87"/>
      <c r="H91" s="87"/>
      <c r="I91" s="87"/>
      <c r="J91" s="87"/>
    </row>
    <row r="92" spans="2:10">
      <c r="B92" s="87"/>
      <c r="C92" s="87"/>
      <c r="D92" s="87"/>
      <c r="E92" s="87"/>
      <c r="F92" s="87"/>
      <c r="G92" s="87"/>
      <c r="H92" s="87"/>
      <c r="I92" s="87"/>
      <c r="J92" s="87"/>
    </row>
    <row r="93" spans="2:10">
      <c r="B93" s="87"/>
      <c r="C93" s="87"/>
      <c r="D93" s="87"/>
      <c r="E93" s="87"/>
      <c r="F93" s="87"/>
      <c r="G93" s="87"/>
      <c r="H93" s="87"/>
      <c r="I93" s="87"/>
      <c r="J93" s="87"/>
    </row>
    <row r="94" spans="2:10">
      <c r="B94" s="87"/>
      <c r="C94" s="87"/>
      <c r="D94" s="87"/>
      <c r="E94" s="87"/>
      <c r="F94" s="87"/>
      <c r="G94" s="87"/>
      <c r="H94" s="87"/>
      <c r="I94" s="87"/>
      <c r="J94" s="87"/>
    </row>
    <row r="95" spans="2:10">
      <c r="B95" s="87"/>
      <c r="C95" s="87"/>
      <c r="D95" s="87"/>
      <c r="E95" s="87"/>
      <c r="F95" s="87"/>
      <c r="G95" s="87"/>
      <c r="H95" s="87"/>
      <c r="I95" s="87"/>
      <c r="J95" s="87"/>
    </row>
    <row r="96" spans="2:10">
      <c r="B96" s="87"/>
      <c r="C96" s="87"/>
      <c r="D96" s="87"/>
      <c r="E96" s="87"/>
      <c r="F96" s="87"/>
      <c r="G96" s="87"/>
      <c r="H96" s="87"/>
      <c r="I96" s="87"/>
      <c r="J96" s="87"/>
    </row>
    <row r="97" spans="2:10">
      <c r="B97" s="87"/>
      <c r="C97" s="87"/>
      <c r="D97" s="87"/>
      <c r="E97" s="87"/>
      <c r="F97" s="87"/>
      <c r="G97" s="87"/>
      <c r="H97" s="87"/>
      <c r="I97" s="87"/>
      <c r="J97" s="87"/>
    </row>
    <row r="98" spans="2:10">
      <c r="B98" s="87"/>
      <c r="C98" s="87"/>
      <c r="D98" s="87"/>
      <c r="E98" s="87"/>
      <c r="F98" s="87"/>
      <c r="G98" s="87"/>
      <c r="H98" s="87"/>
      <c r="I98" s="87"/>
      <c r="J98" s="87"/>
    </row>
    <row r="99" spans="2:10">
      <c r="B99" s="87"/>
      <c r="C99" s="87"/>
      <c r="D99" s="87"/>
      <c r="E99" s="87"/>
      <c r="F99" s="87"/>
      <c r="G99" s="87"/>
      <c r="H99" s="87"/>
      <c r="I99" s="87"/>
      <c r="J99" s="87"/>
    </row>
    <row r="100" spans="2:10">
      <c r="B100" s="87"/>
      <c r="C100" s="87"/>
      <c r="D100" s="87"/>
      <c r="E100" s="87"/>
      <c r="F100" s="87"/>
      <c r="G100" s="87"/>
      <c r="H100" s="87"/>
      <c r="I100" s="87"/>
      <c r="J100" s="87"/>
    </row>
    <row r="101" spans="2:10">
      <c r="B101" s="87"/>
      <c r="C101" s="87"/>
      <c r="D101" s="87"/>
      <c r="E101" s="87"/>
      <c r="F101" s="87"/>
      <c r="G101" s="87"/>
      <c r="H101" s="87"/>
      <c r="I101" s="87"/>
      <c r="J101" s="87"/>
    </row>
    <row r="102" spans="2:10">
      <c r="B102" s="87"/>
      <c r="C102" s="87"/>
      <c r="D102" s="87"/>
      <c r="E102" s="87"/>
      <c r="F102" s="87"/>
      <c r="G102" s="87"/>
      <c r="H102" s="87"/>
      <c r="I102" s="87"/>
      <c r="J102" s="87"/>
    </row>
    <row r="103" spans="2:10">
      <c r="B103" s="87"/>
      <c r="C103" s="87"/>
      <c r="D103" s="87"/>
      <c r="E103" s="87"/>
      <c r="F103" s="87"/>
      <c r="G103" s="87"/>
      <c r="H103" s="87"/>
      <c r="I103" s="87"/>
      <c r="J103" s="87"/>
    </row>
    <row r="104" spans="2:10">
      <c r="B104" s="87"/>
      <c r="C104" s="87"/>
      <c r="D104" s="87"/>
      <c r="E104" s="87"/>
      <c r="F104" s="87"/>
      <c r="G104" s="87"/>
      <c r="H104" s="87"/>
      <c r="I104" s="87"/>
      <c r="J104" s="87"/>
    </row>
    <row r="105" spans="2:10">
      <c r="B105" s="87"/>
      <c r="C105" s="87"/>
      <c r="D105" s="87"/>
      <c r="E105" s="87"/>
      <c r="F105" s="87"/>
      <c r="G105" s="87"/>
      <c r="H105" s="87"/>
      <c r="I105" s="87"/>
      <c r="J105" s="87"/>
    </row>
    <row r="106" spans="2:10">
      <c r="B106" s="87"/>
      <c r="C106" s="87"/>
      <c r="D106" s="87"/>
      <c r="E106" s="87"/>
      <c r="F106" s="87"/>
      <c r="G106" s="87"/>
      <c r="H106" s="87"/>
      <c r="I106" s="87"/>
      <c r="J106" s="87"/>
    </row>
    <row r="107" spans="2:10">
      <c r="B107" s="87"/>
      <c r="C107" s="87"/>
      <c r="D107" s="87"/>
      <c r="E107" s="87"/>
      <c r="F107" s="87"/>
      <c r="G107" s="87"/>
      <c r="H107" s="87"/>
      <c r="I107" s="87"/>
      <c r="J107" s="87"/>
    </row>
    <row r="108" spans="2:10">
      <c r="B108" s="87"/>
      <c r="C108" s="87"/>
      <c r="D108" s="87"/>
      <c r="E108" s="87"/>
      <c r="F108" s="87"/>
      <c r="G108" s="87"/>
      <c r="H108" s="87"/>
      <c r="I108" s="87"/>
      <c r="J108" s="87"/>
    </row>
    <row r="109" spans="2:10">
      <c r="B109" s="87"/>
      <c r="C109" s="87"/>
      <c r="D109" s="87"/>
      <c r="E109" s="87"/>
      <c r="F109" s="87"/>
      <c r="G109" s="87"/>
      <c r="H109" s="87"/>
      <c r="I109" s="87"/>
      <c r="J109" s="87"/>
    </row>
    <row r="110" spans="2:10">
      <c r="B110" s="108"/>
      <c r="C110" s="108"/>
      <c r="D110" s="109"/>
      <c r="E110" s="109"/>
      <c r="F110" s="119"/>
      <c r="G110" s="119"/>
      <c r="H110" s="119"/>
      <c r="I110" s="119"/>
      <c r="J110" s="109"/>
    </row>
    <row r="111" spans="2:10">
      <c r="B111" s="108"/>
      <c r="C111" s="108"/>
      <c r="D111" s="109"/>
      <c r="E111" s="109"/>
      <c r="F111" s="119"/>
      <c r="G111" s="119"/>
      <c r="H111" s="119"/>
      <c r="I111" s="119"/>
      <c r="J111" s="109"/>
    </row>
    <row r="112" spans="2:10">
      <c r="B112" s="108"/>
      <c r="C112" s="108"/>
      <c r="D112" s="109"/>
      <c r="E112" s="109"/>
      <c r="F112" s="119"/>
      <c r="G112" s="119"/>
      <c r="H112" s="119"/>
      <c r="I112" s="119"/>
      <c r="J112" s="109"/>
    </row>
    <row r="113" spans="2:10">
      <c r="B113" s="108"/>
      <c r="C113" s="108"/>
      <c r="D113" s="109"/>
      <c r="E113" s="109"/>
      <c r="F113" s="119"/>
      <c r="G113" s="119"/>
      <c r="H113" s="119"/>
      <c r="I113" s="119"/>
      <c r="J113" s="109"/>
    </row>
    <row r="114" spans="2:10">
      <c r="B114" s="108"/>
      <c r="C114" s="108"/>
      <c r="D114" s="109"/>
      <c r="E114" s="109"/>
      <c r="F114" s="119"/>
      <c r="G114" s="119"/>
      <c r="H114" s="119"/>
      <c r="I114" s="119"/>
      <c r="J114" s="109"/>
    </row>
    <row r="115" spans="2:10">
      <c r="B115" s="108"/>
      <c r="C115" s="108"/>
      <c r="D115" s="109"/>
      <c r="E115" s="109"/>
      <c r="F115" s="119"/>
      <c r="G115" s="119"/>
      <c r="H115" s="119"/>
      <c r="I115" s="119"/>
      <c r="J115" s="109"/>
    </row>
    <row r="116" spans="2:10">
      <c r="B116" s="108"/>
      <c r="C116" s="108"/>
      <c r="D116" s="109"/>
      <c r="E116" s="109"/>
      <c r="F116" s="119"/>
      <c r="G116" s="119"/>
      <c r="H116" s="119"/>
      <c r="I116" s="119"/>
      <c r="J116" s="109"/>
    </row>
    <row r="117" spans="2:10">
      <c r="B117" s="108"/>
      <c r="C117" s="108"/>
      <c r="D117" s="109"/>
      <c r="E117" s="109"/>
      <c r="F117" s="119"/>
      <c r="G117" s="119"/>
      <c r="H117" s="119"/>
      <c r="I117" s="119"/>
      <c r="J117" s="109"/>
    </row>
    <row r="118" spans="2:10">
      <c r="B118" s="108"/>
      <c r="C118" s="108"/>
      <c r="D118" s="109"/>
      <c r="E118" s="109"/>
      <c r="F118" s="119"/>
      <c r="G118" s="119"/>
      <c r="H118" s="119"/>
      <c r="I118" s="119"/>
      <c r="J118" s="109"/>
    </row>
    <row r="119" spans="2:10">
      <c r="B119" s="108"/>
      <c r="C119" s="108"/>
      <c r="D119" s="109"/>
      <c r="E119" s="109"/>
      <c r="F119" s="119"/>
      <c r="G119" s="119"/>
      <c r="H119" s="119"/>
      <c r="I119" s="119"/>
      <c r="J119" s="109"/>
    </row>
    <row r="120" spans="2:10">
      <c r="B120" s="108"/>
      <c r="C120" s="108"/>
      <c r="D120" s="109"/>
      <c r="E120" s="109"/>
      <c r="F120" s="119"/>
      <c r="G120" s="119"/>
      <c r="H120" s="119"/>
      <c r="I120" s="119"/>
      <c r="J120" s="109"/>
    </row>
    <row r="121" spans="2:10">
      <c r="B121" s="108"/>
      <c r="C121" s="108"/>
      <c r="D121" s="109"/>
      <c r="E121" s="109"/>
      <c r="F121" s="119"/>
      <c r="G121" s="119"/>
      <c r="H121" s="119"/>
      <c r="I121" s="119"/>
      <c r="J121" s="109"/>
    </row>
    <row r="122" spans="2:10">
      <c r="B122" s="108"/>
      <c r="C122" s="108"/>
      <c r="D122" s="109"/>
      <c r="E122" s="109"/>
      <c r="F122" s="119"/>
      <c r="G122" s="119"/>
      <c r="H122" s="119"/>
      <c r="I122" s="119"/>
      <c r="J122" s="109"/>
    </row>
    <row r="123" spans="2:10">
      <c r="B123" s="108"/>
      <c r="C123" s="108"/>
      <c r="D123" s="109"/>
      <c r="E123" s="109"/>
      <c r="F123" s="119"/>
      <c r="G123" s="119"/>
      <c r="H123" s="119"/>
      <c r="I123" s="119"/>
      <c r="J123" s="109"/>
    </row>
    <row r="124" spans="2:10">
      <c r="B124" s="108"/>
      <c r="C124" s="108"/>
      <c r="D124" s="109"/>
      <c r="E124" s="109"/>
      <c r="F124" s="119"/>
      <c r="G124" s="119"/>
      <c r="H124" s="119"/>
      <c r="I124" s="119"/>
      <c r="J124" s="109"/>
    </row>
    <row r="125" spans="2:10">
      <c r="B125" s="108"/>
      <c r="C125" s="108"/>
      <c r="D125" s="109"/>
      <c r="E125" s="109"/>
      <c r="F125" s="119"/>
      <c r="G125" s="119"/>
      <c r="H125" s="119"/>
      <c r="I125" s="119"/>
      <c r="J125" s="109"/>
    </row>
    <row r="126" spans="2:10">
      <c r="B126" s="108"/>
      <c r="C126" s="108"/>
      <c r="D126" s="109"/>
      <c r="E126" s="109"/>
      <c r="F126" s="119"/>
      <c r="G126" s="119"/>
      <c r="H126" s="119"/>
      <c r="I126" s="119"/>
      <c r="J126" s="109"/>
    </row>
    <row r="127" spans="2:10">
      <c r="B127" s="108"/>
      <c r="C127" s="108"/>
      <c r="D127" s="109"/>
      <c r="E127" s="109"/>
      <c r="F127" s="119"/>
      <c r="G127" s="119"/>
      <c r="H127" s="119"/>
      <c r="I127" s="119"/>
      <c r="J127" s="109"/>
    </row>
    <row r="128" spans="2:10">
      <c r="B128" s="108"/>
      <c r="C128" s="108"/>
      <c r="D128" s="109"/>
      <c r="E128" s="109"/>
      <c r="F128" s="119"/>
      <c r="G128" s="119"/>
      <c r="H128" s="119"/>
      <c r="I128" s="119"/>
      <c r="J128" s="109"/>
    </row>
    <row r="129" spans="2:10">
      <c r="B129" s="108"/>
      <c r="C129" s="108"/>
      <c r="D129" s="109"/>
      <c r="E129" s="109"/>
      <c r="F129" s="119"/>
      <c r="G129" s="119"/>
      <c r="H129" s="119"/>
      <c r="I129" s="119"/>
      <c r="J129" s="109"/>
    </row>
    <row r="130" spans="2:10">
      <c r="B130" s="108"/>
      <c r="C130" s="108"/>
      <c r="D130" s="109"/>
      <c r="E130" s="109"/>
      <c r="F130" s="119"/>
      <c r="G130" s="119"/>
      <c r="H130" s="119"/>
      <c r="I130" s="119"/>
      <c r="J130" s="109"/>
    </row>
    <row r="131" spans="2:10">
      <c r="B131" s="108"/>
      <c r="C131" s="108"/>
      <c r="D131" s="109"/>
      <c r="E131" s="109"/>
      <c r="F131" s="119"/>
      <c r="G131" s="119"/>
      <c r="H131" s="119"/>
      <c r="I131" s="119"/>
      <c r="J131" s="109"/>
    </row>
    <row r="132" spans="2:10">
      <c r="B132" s="108"/>
      <c r="C132" s="108"/>
      <c r="D132" s="109"/>
      <c r="E132" s="109"/>
      <c r="F132" s="119"/>
      <c r="G132" s="119"/>
      <c r="H132" s="119"/>
      <c r="I132" s="119"/>
      <c r="J132" s="109"/>
    </row>
    <row r="133" spans="2:10">
      <c r="B133" s="108"/>
      <c r="C133" s="108"/>
      <c r="D133" s="109"/>
      <c r="E133" s="109"/>
      <c r="F133" s="119"/>
      <c r="G133" s="119"/>
      <c r="H133" s="119"/>
      <c r="I133" s="119"/>
      <c r="J133" s="109"/>
    </row>
    <row r="134" spans="2:10">
      <c r="B134" s="108"/>
      <c r="C134" s="108"/>
      <c r="D134" s="109"/>
      <c r="E134" s="109"/>
      <c r="F134" s="119"/>
      <c r="G134" s="119"/>
      <c r="H134" s="119"/>
      <c r="I134" s="119"/>
      <c r="J134" s="109"/>
    </row>
    <row r="135" spans="2:10">
      <c r="B135" s="108"/>
      <c r="C135" s="108"/>
      <c r="D135" s="109"/>
      <c r="E135" s="109"/>
      <c r="F135" s="119"/>
      <c r="G135" s="119"/>
      <c r="H135" s="119"/>
      <c r="I135" s="119"/>
      <c r="J135" s="109"/>
    </row>
    <row r="136" spans="2:10">
      <c r="B136" s="108"/>
      <c r="C136" s="108"/>
      <c r="D136" s="109"/>
      <c r="E136" s="109"/>
      <c r="F136" s="119"/>
      <c r="G136" s="119"/>
      <c r="H136" s="119"/>
      <c r="I136" s="119"/>
      <c r="J136" s="109"/>
    </row>
    <row r="137" spans="2:10">
      <c r="B137" s="108"/>
      <c r="C137" s="108"/>
      <c r="D137" s="109"/>
      <c r="E137" s="109"/>
      <c r="F137" s="119"/>
      <c r="G137" s="119"/>
      <c r="H137" s="119"/>
      <c r="I137" s="119"/>
      <c r="J137" s="109"/>
    </row>
    <row r="138" spans="2:10">
      <c r="B138" s="108"/>
      <c r="C138" s="108"/>
      <c r="D138" s="109"/>
      <c r="E138" s="109"/>
      <c r="F138" s="119"/>
      <c r="G138" s="119"/>
      <c r="H138" s="119"/>
      <c r="I138" s="119"/>
      <c r="J138" s="109"/>
    </row>
    <row r="139" spans="2:10">
      <c r="B139" s="108"/>
      <c r="C139" s="108"/>
      <c r="D139" s="109"/>
      <c r="E139" s="109"/>
      <c r="F139" s="119"/>
      <c r="G139" s="119"/>
      <c r="H139" s="119"/>
      <c r="I139" s="119"/>
      <c r="J139" s="109"/>
    </row>
    <row r="140" spans="2:10">
      <c r="B140" s="108"/>
      <c r="C140" s="108"/>
      <c r="D140" s="109"/>
      <c r="E140" s="109"/>
      <c r="F140" s="119"/>
      <c r="G140" s="119"/>
      <c r="H140" s="119"/>
      <c r="I140" s="119"/>
      <c r="J140" s="109"/>
    </row>
    <row r="141" spans="2:10">
      <c r="B141" s="108"/>
      <c r="C141" s="108"/>
      <c r="D141" s="109"/>
      <c r="E141" s="109"/>
      <c r="F141" s="119"/>
      <c r="G141" s="119"/>
      <c r="H141" s="119"/>
      <c r="I141" s="119"/>
      <c r="J141" s="109"/>
    </row>
    <row r="142" spans="2:10">
      <c r="B142" s="108"/>
      <c r="C142" s="108"/>
      <c r="D142" s="109"/>
      <c r="E142" s="109"/>
      <c r="F142" s="119"/>
      <c r="G142" s="119"/>
      <c r="H142" s="119"/>
      <c r="I142" s="119"/>
      <c r="J142" s="109"/>
    </row>
    <row r="143" spans="2:10">
      <c r="B143" s="108"/>
      <c r="C143" s="108"/>
      <c r="D143" s="109"/>
      <c r="E143" s="109"/>
      <c r="F143" s="119"/>
      <c r="G143" s="119"/>
      <c r="H143" s="119"/>
      <c r="I143" s="119"/>
      <c r="J143" s="109"/>
    </row>
    <row r="144" spans="2:10">
      <c r="B144" s="108"/>
      <c r="C144" s="108"/>
      <c r="D144" s="109"/>
      <c r="E144" s="109"/>
      <c r="F144" s="119"/>
      <c r="G144" s="119"/>
      <c r="H144" s="119"/>
      <c r="I144" s="119"/>
      <c r="J144" s="109"/>
    </row>
    <row r="145" spans="2:10">
      <c r="B145" s="108"/>
      <c r="C145" s="108"/>
      <c r="D145" s="109"/>
      <c r="E145" s="109"/>
      <c r="F145" s="119"/>
      <c r="G145" s="119"/>
      <c r="H145" s="119"/>
      <c r="I145" s="119"/>
      <c r="J145" s="109"/>
    </row>
    <row r="146" spans="2:10">
      <c r="B146" s="108"/>
      <c r="C146" s="108"/>
      <c r="D146" s="109"/>
      <c r="E146" s="109"/>
      <c r="F146" s="119"/>
      <c r="G146" s="119"/>
      <c r="H146" s="119"/>
      <c r="I146" s="119"/>
      <c r="J146" s="109"/>
    </row>
    <row r="147" spans="2:10">
      <c r="B147" s="108"/>
      <c r="C147" s="108"/>
      <c r="D147" s="109"/>
      <c r="E147" s="109"/>
      <c r="F147" s="119"/>
      <c r="G147" s="119"/>
      <c r="H147" s="119"/>
      <c r="I147" s="119"/>
      <c r="J147" s="109"/>
    </row>
    <row r="148" spans="2:10">
      <c r="B148" s="108"/>
      <c r="C148" s="108"/>
      <c r="D148" s="109"/>
      <c r="E148" s="109"/>
      <c r="F148" s="119"/>
      <c r="G148" s="119"/>
      <c r="H148" s="119"/>
      <c r="I148" s="119"/>
      <c r="J148" s="109"/>
    </row>
    <row r="149" spans="2:10">
      <c r="B149" s="108"/>
      <c r="C149" s="108"/>
      <c r="D149" s="109"/>
      <c r="E149" s="109"/>
      <c r="F149" s="119"/>
      <c r="G149" s="119"/>
      <c r="H149" s="119"/>
      <c r="I149" s="119"/>
      <c r="J149" s="109"/>
    </row>
    <row r="150" spans="2:10">
      <c r="B150" s="108"/>
      <c r="C150" s="108"/>
      <c r="D150" s="109"/>
      <c r="E150" s="109"/>
      <c r="F150" s="119"/>
      <c r="G150" s="119"/>
      <c r="H150" s="119"/>
      <c r="I150" s="119"/>
      <c r="J150" s="109"/>
    </row>
    <row r="151" spans="2:10">
      <c r="B151" s="108"/>
      <c r="C151" s="108"/>
      <c r="D151" s="109"/>
      <c r="E151" s="109"/>
      <c r="F151" s="119"/>
      <c r="G151" s="119"/>
      <c r="H151" s="119"/>
      <c r="I151" s="119"/>
      <c r="J151" s="109"/>
    </row>
    <row r="152" spans="2:10">
      <c r="B152" s="108"/>
      <c r="C152" s="108"/>
      <c r="D152" s="109"/>
      <c r="E152" s="109"/>
      <c r="F152" s="119"/>
      <c r="G152" s="119"/>
      <c r="H152" s="119"/>
      <c r="I152" s="119"/>
      <c r="J152" s="109"/>
    </row>
    <row r="153" spans="2:10">
      <c r="B153" s="108"/>
      <c r="C153" s="108"/>
      <c r="D153" s="109"/>
      <c r="E153" s="109"/>
      <c r="F153" s="119"/>
      <c r="G153" s="119"/>
      <c r="H153" s="119"/>
      <c r="I153" s="119"/>
      <c r="J153" s="109"/>
    </row>
    <row r="154" spans="2:10">
      <c r="B154" s="108"/>
      <c r="C154" s="108"/>
      <c r="D154" s="109"/>
      <c r="E154" s="109"/>
      <c r="F154" s="119"/>
      <c r="G154" s="119"/>
      <c r="H154" s="119"/>
      <c r="I154" s="119"/>
      <c r="J154" s="109"/>
    </row>
    <row r="155" spans="2:10">
      <c r="B155" s="108"/>
      <c r="C155" s="108"/>
      <c r="D155" s="109"/>
      <c r="E155" s="109"/>
      <c r="F155" s="119"/>
      <c r="G155" s="119"/>
      <c r="H155" s="119"/>
      <c r="I155" s="119"/>
      <c r="J155" s="109"/>
    </row>
    <row r="156" spans="2:10">
      <c r="B156" s="108"/>
      <c r="C156" s="108"/>
      <c r="D156" s="109"/>
      <c r="E156" s="109"/>
      <c r="F156" s="119"/>
      <c r="G156" s="119"/>
      <c r="H156" s="119"/>
      <c r="I156" s="119"/>
      <c r="J156" s="109"/>
    </row>
    <row r="157" spans="2:10">
      <c r="B157" s="108"/>
      <c r="C157" s="108"/>
      <c r="D157" s="109"/>
      <c r="E157" s="109"/>
      <c r="F157" s="119"/>
      <c r="G157" s="119"/>
      <c r="H157" s="119"/>
      <c r="I157" s="119"/>
      <c r="J157" s="109"/>
    </row>
    <row r="158" spans="2:10">
      <c r="B158" s="108"/>
      <c r="C158" s="108"/>
      <c r="D158" s="109"/>
      <c r="E158" s="109"/>
      <c r="F158" s="119"/>
      <c r="G158" s="119"/>
      <c r="H158" s="119"/>
      <c r="I158" s="119"/>
      <c r="J158" s="109"/>
    </row>
    <row r="159" spans="2:10">
      <c r="B159" s="108"/>
      <c r="C159" s="108"/>
      <c r="D159" s="109"/>
      <c r="E159" s="109"/>
      <c r="F159" s="119"/>
      <c r="G159" s="119"/>
      <c r="H159" s="119"/>
      <c r="I159" s="119"/>
      <c r="J159" s="109"/>
    </row>
    <row r="160" spans="2:10">
      <c r="B160" s="108"/>
      <c r="C160" s="108"/>
      <c r="D160" s="109"/>
      <c r="E160" s="109"/>
      <c r="F160" s="119"/>
      <c r="G160" s="119"/>
      <c r="H160" s="119"/>
      <c r="I160" s="119"/>
      <c r="J160" s="109"/>
    </row>
    <row r="161" spans="2:10">
      <c r="B161" s="108"/>
      <c r="C161" s="108"/>
      <c r="D161" s="109"/>
      <c r="E161" s="109"/>
      <c r="F161" s="119"/>
      <c r="G161" s="119"/>
      <c r="H161" s="119"/>
      <c r="I161" s="119"/>
      <c r="J161" s="109"/>
    </row>
    <row r="162" spans="2:10">
      <c r="B162" s="108"/>
      <c r="C162" s="108"/>
      <c r="D162" s="109"/>
      <c r="E162" s="109"/>
      <c r="F162" s="119"/>
      <c r="G162" s="119"/>
      <c r="H162" s="119"/>
      <c r="I162" s="119"/>
      <c r="J162" s="109"/>
    </row>
    <row r="163" spans="2:10">
      <c r="B163" s="108"/>
      <c r="C163" s="108"/>
      <c r="D163" s="109"/>
      <c r="E163" s="109"/>
      <c r="F163" s="119"/>
      <c r="G163" s="119"/>
      <c r="H163" s="119"/>
      <c r="I163" s="119"/>
      <c r="J163" s="109"/>
    </row>
    <row r="164" spans="2:10">
      <c r="B164" s="108"/>
      <c r="C164" s="108"/>
      <c r="D164" s="109"/>
      <c r="E164" s="109"/>
      <c r="F164" s="119"/>
      <c r="G164" s="119"/>
      <c r="H164" s="119"/>
      <c r="I164" s="119"/>
      <c r="J164" s="109"/>
    </row>
    <row r="165" spans="2:10">
      <c r="B165" s="108"/>
      <c r="C165" s="108"/>
      <c r="D165" s="109"/>
      <c r="E165" s="109"/>
      <c r="F165" s="119"/>
      <c r="G165" s="119"/>
      <c r="H165" s="119"/>
      <c r="I165" s="119"/>
      <c r="J165" s="109"/>
    </row>
    <row r="166" spans="2:10">
      <c r="B166" s="108"/>
      <c r="C166" s="108"/>
      <c r="D166" s="109"/>
      <c r="E166" s="109"/>
      <c r="F166" s="119"/>
      <c r="G166" s="119"/>
      <c r="H166" s="119"/>
      <c r="I166" s="119"/>
      <c r="J166" s="109"/>
    </row>
    <row r="167" spans="2:10">
      <c r="B167" s="108"/>
      <c r="C167" s="108"/>
      <c r="D167" s="109"/>
      <c r="E167" s="109"/>
      <c r="F167" s="119"/>
      <c r="G167" s="119"/>
      <c r="H167" s="119"/>
      <c r="I167" s="119"/>
      <c r="J167" s="109"/>
    </row>
    <row r="168" spans="2:10">
      <c r="B168" s="108"/>
      <c r="C168" s="108"/>
      <c r="D168" s="109"/>
      <c r="E168" s="109"/>
      <c r="F168" s="119"/>
      <c r="G168" s="119"/>
      <c r="H168" s="119"/>
      <c r="I168" s="119"/>
      <c r="J168" s="109"/>
    </row>
    <row r="169" spans="2:10">
      <c r="B169" s="108"/>
      <c r="C169" s="108"/>
      <c r="D169" s="109"/>
      <c r="E169" s="109"/>
      <c r="F169" s="119"/>
      <c r="G169" s="119"/>
      <c r="H169" s="119"/>
      <c r="I169" s="119"/>
      <c r="J169" s="109"/>
    </row>
    <row r="170" spans="2:10">
      <c r="B170" s="108"/>
      <c r="C170" s="108"/>
      <c r="D170" s="109"/>
      <c r="E170" s="109"/>
      <c r="F170" s="119"/>
      <c r="G170" s="119"/>
      <c r="H170" s="119"/>
      <c r="I170" s="119"/>
      <c r="J170" s="109"/>
    </row>
    <row r="171" spans="2:10">
      <c r="B171" s="108"/>
      <c r="C171" s="108"/>
      <c r="D171" s="109"/>
      <c r="E171" s="109"/>
      <c r="F171" s="119"/>
      <c r="G171" s="119"/>
      <c r="H171" s="119"/>
      <c r="I171" s="119"/>
      <c r="J171" s="109"/>
    </row>
    <row r="172" spans="2:10">
      <c r="B172" s="108"/>
      <c r="C172" s="108"/>
      <c r="D172" s="109"/>
      <c r="E172" s="109"/>
      <c r="F172" s="119"/>
      <c r="G172" s="119"/>
      <c r="H172" s="119"/>
      <c r="I172" s="119"/>
      <c r="J172" s="109"/>
    </row>
    <row r="173" spans="2:10">
      <c r="B173" s="108"/>
      <c r="C173" s="108"/>
      <c r="D173" s="109"/>
      <c r="E173" s="109"/>
      <c r="F173" s="119"/>
      <c r="G173" s="119"/>
      <c r="H173" s="119"/>
      <c r="I173" s="119"/>
      <c r="J173" s="109"/>
    </row>
    <row r="174" spans="2:10">
      <c r="B174" s="108"/>
      <c r="C174" s="108"/>
      <c r="D174" s="109"/>
      <c r="E174" s="109"/>
      <c r="F174" s="119"/>
      <c r="G174" s="119"/>
      <c r="H174" s="119"/>
      <c r="I174" s="119"/>
      <c r="J174" s="109"/>
    </row>
    <row r="175" spans="2:10">
      <c r="B175" s="108"/>
      <c r="C175" s="108"/>
      <c r="D175" s="109"/>
      <c r="E175" s="109"/>
      <c r="F175" s="119"/>
      <c r="G175" s="119"/>
      <c r="H175" s="119"/>
      <c r="I175" s="119"/>
      <c r="J175" s="109"/>
    </row>
    <row r="176" spans="2:10">
      <c r="B176" s="108"/>
      <c r="C176" s="108"/>
      <c r="D176" s="109"/>
      <c r="E176" s="109"/>
      <c r="F176" s="119"/>
      <c r="G176" s="119"/>
      <c r="H176" s="119"/>
      <c r="I176" s="119"/>
      <c r="J176" s="109"/>
    </row>
    <row r="177" spans="2:10">
      <c r="B177" s="108"/>
      <c r="C177" s="108"/>
      <c r="D177" s="109"/>
      <c r="E177" s="109"/>
      <c r="F177" s="119"/>
      <c r="G177" s="119"/>
      <c r="H177" s="119"/>
      <c r="I177" s="119"/>
      <c r="J177" s="109"/>
    </row>
    <row r="178" spans="2:10">
      <c r="B178" s="108"/>
      <c r="C178" s="108"/>
      <c r="D178" s="109"/>
      <c r="E178" s="109"/>
      <c r="F178" s="119"/>
      <c r="G178" s="119"/>
      <c r="H178" s="119"/>
      <c r="I178" s="119"/>
      <c r="J178" s="109"/>
    </row>
    <row r="179" spans="2:10">
      <c r="B179" s="108"/>
      <c r="C179" s="108"/>
      <c r="D179" s="109"/>
      <c r="E179" s="109"/>
      <c r="F179" s="119"/>
      <c r="G179" s="119"/>
      <c r="H179" s="119"/>
      <c r="I179" s="119"/>
      <c r="J179" s="109"/>
    </row>
    <row r="180" spans="2:10">
      <c r="B180" s="108"/>
      <c r="C180" s="108"/>
      <c r="D180" s="109"/>
      <c r="E180" s="109"/>
      <c r="F180" s="119"/>
      <c r="G180" s="119"/>
      <c r="H180" s="119"/>
      <c r="I180" s="119"/>
      <c r="J180" s="109"/>
    </row>
    <row r="181" spans="2:10">
      <c r="B181" s="108"/>
      <c r="C181" s="108"/>
      <c r="D181" s="109"/>
      <c r="E181" s="109"/>
      <c r="F181" s="119"/>
      <c r="G181" s="119"/>
      <c r="H181" s="119"/>
      <c r="I181" s="119"/>
      <c r="J181" s="109"/>
    </row>
    <row r="182" spans="2:10">
      <c r="B182" s="108"/>
      <c r="C182" s="108"/>
      <c r="D182" s="109"/>
      <c r="E182" s="109"/>
      <c r="F182" s="119"/>
      <c r="G182" s="119"/>
      <c r="H182" s="119"/>
      <c r="I182" s="119"/>
      <c r="J182" s="109"/>
    </row>
    <row r="183" spans="2:10">
      <c r="B183" s="108"/>
      <c r="C183" s="108"/>
      <c r="D183" s="109"/>
      <c r="E183" s="109"/>
      <c r="F183" s="119"/>
      <c r="G183" s="119"/>
      <c r="H183" s="119"/>
      <c r="I183" s="119"/>
      <c r="J183" s="109"/>
    </row>
    <row r="184" spans="2:10">
      <c r="B184" s="108"/>
      <c r="C184" s="108"/>
      <c r="D184" s="109"/>
      <c r="E184" s="109"/>
      <c r="F184" s="119"/>
      <c r="G184" s="119"/>
      <c r="H184" s="119"/>
      <c r="I184" s="119"/>
      <c r="J184" s="109"/>
    </row>
    <row r="185" spans="2:10">
      <c r="B185" s="108"/>
      <c r="C185" s="108"/>
      <c r="D185" s="109"/>
      <c r="E185" s="109"/>
      <c r="F185" s="119"/>
      <c r="G185" s="119"/>
      <c r="H185" s="119"/>
      <c r="I185" s="119"/>
      <c r="J185" s="109"/>
    </row>
    <row r="186" spans="2:10">
      <c r="B186" s="108"/>
      <c r="C186" s="108"/>
      <c r="D186" s="109"/>
      <c r="E186" s="109"/>
      <c r="F186" s="119"/>
      <c r="G186" s="119"/>
      <c r="H186" s="119"/>
      <c r="I186" s="119"/>
      <c r="J186" s="109"/>
    </row>
    <row r="187" spans="2:10">
      <c r="B187" s="108"/>
      <c r="C187" s="108"/>
      <c r="D187" s="109"/>
      <c r="E187" s="109"/>
      <c r="F187" s="119"/>
      <c r="G187" s="119"/>
      <c r="H187" s="119"/>
      <c r="I187" s="119"/>
      <c r="J187" s="109"/>
    </row>
    <row r="188" spans="2:10">
      <c r="B188" s="108"/>
      <c r="C188" s="108"/>
      <c r="D188" s="109"/>
      <c r="E188" s="109"/>
      <c r="F188" s="119"/>
      <c r="G188" s="119"/>
      <c r="H188" s="119"/>
      <c r="I188" s="119"/>
      <c r="J188" s="109"/>
    </row>
    <row r="189" spans="2:10">
      <c r="B189" s="108"/>
      <c r="C189" s="108"/>
      <c r="D189" s="109"/>
      <c r="E189" s="109"/>
      <c r="F189" s="119"/>
      <c r="G189" s="119"/>
      <c r="H189" s="119"/>
      <c r="I189" s="119"/>
      <c r="J189" s="109"/>
    </row>
    <row r="190" spans="2:10">
      <c r="B190" s="108"/>
      <c r="C190" s="108"/>
      <c r="D190" s="109"/>
      <c r="E190" s="109"/>
      <c r="F190" s="119"/>
      <c r="G190" s="119"/>
      <c r="H190" s="119"/>
      <c r="I190" s="119"/>
      <c r="J190" s="109"/>
    </row>
    <row r="191" spans="2:10">
      <c r="B191" s="108"/>
      <c r="C191" s="108"/>
      <c r="D191" s="109"/>
      <c r="E191" s="109"/>
      <c r="F191" s="119"/>
      <c r="G191" s="119"/>
      <c r="H191" s="119"/>
      <c r="I191" s="119"/>
      <c r="J191" s="109"/>
    </row>
    <row r="192" spans="2:10">
      <c r="B192" s="108"/>
      <c r="C192" s="108"/>
      <c r="D192" s="109"/>
      <c r="E192" s="109"/>
      <c r="F192" s="119"/>
      <c r="G192" s="119"/>
      <c r="H192" s="119"/>
      <c r="I192" s="119"/>
      <c r="J192" s="109"/>
    </row>
    <row r="193" spans="2:10">
      <c r="B193" s="108"/>
      <c r="C193" s="108"/>
      <c r="D193" s="109"/>
      <c r="E193" s="109"/>
      <c r="F193" s="119"/>
      <c r="G193" s="119"/>
      <c r="H193" s="119"/>
      <c r="I193" s="119"/>
      <c r="J193" s="109"/>
    </row>
    <row r="194" spans="2:10">
      <c r="B194" s="108"/>
      <c r="C194" s="108"/>
      <c r="D194" s="109"/>
      <c r="E194" s="109"/>
      <c r="F194" s="119"/>
      <c r="G194" s="119"/>
      <c r="H194" s="119"/>
      <c r="I194" s="119"/>
      <c r="J194" s="109"/>
    </row>
    <row r="195" spans="2:10">
      <c r="B195" s="108"/>
      <c r="C195" s="108"/>
      <c r="D195" s="109"/>
      <c r="E195" s="109"/>
      <c r="F195" s="119"/>
      <c r="G195" s="119"/>
      <c r="H195" s="119"/>
      <c r="I195" s="119"/>
      <c r="J195" s="109"/>
    </row>
    <row r="196" spans="2:10">
      <c r="B196" s="108"/>
      <c r="C196" s="108"/>
      <c r="D196" s="109"/>
      <c r="E196" s="109"/>
      <c r="F196" s="119"/>
      <c r="G196" s="119"/>
      <c r="H196" s="119"/>
      <c r="I196" s="119"/>
      <c r="J196" s="109"/>
    </row>
    <row r="197" spans="2:10">
      <c r="B197" s="108"/>
      <c r="C197" s="108"/>
      <c r="D197" s="109"/>
      <c r="E197" s="109"/>
      <c r="F197" s="119"/>
      <c r="G197" s="119"/>
      <c r="H197" s="119"/>
      <c r="I197" s="119"/>
      <c r="J197" s="109"/>
    </row>
    <row r="198" spans="2:10">
      <c r="B198" s="108"/>
      <c r="C198" s="108"/>
      <c r="D198" s="109"/>
      <c r="E198" s="109"/>
      <c r="F198" s="119"/>
      <c r="G198" s="119"/>
      <c r="H198" s="119"/>
      <c r="I198" s="119"/>
      <c r="J198" s="109"/>
    </row>
    <row r="199" spans="2:10">
      <c r="B199" s="108"/>
      <c r="C199" s="108"/>
      <c r="D199" s="109"/>
      <c r="E199" s="109"/>
      <c r="F199" s="119"/>
      <c r="G199" s="119"/>
      <c r="H199" s="119"/>
      <c r="I199" s="119"/>
      <c r="J199" s="109"/>
    </row>
    <row r="200" spans="2:10">
      <c r="B200" s="108"/>
      <c r="C200" s="108"/>
      <c r="D200" s="109"/>
      <c r="E200" s="109"/>
      <c r="F200" s="119"/>
      <c r="G200" s="119"/>
      <c r="H200" s="119"/>
      <c r="I200" s="119"/>
      <c r="J200" s="109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4" type="noConversion"/>
  <dataValidations count="1">
    <dataValidation allowBlank="1" showInputMessage="1" showErrorMessage="1" sqref="D1:J9 C5:C9 A1:A1048576 B1:B9 B110:J1048576 B11:B12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135</v>
      </c>
      <c r="C1" s="67" t="s" vm="1">
        <v>209</v>
      </c>
    </row>
    <row r="2" spans="2:11">
      <c r="B2" s="46" t="s">
        <v>134</v>
      </c>
      <c r="C2" s="67" t="s">
        <v>210</v>
      </c>
    </row>
    <row r="3" spans="2:11">
      <c r="B3" s="46" t="s">
        <v>136</v>
      </c>
      <c r="C3" s="67" t="s">
        <v>211</v>
      </c>
    </row>
    <row r="4" spans="2:11">
      <c r="B4" s="46" t="s">
        <v>137</v>
      </c>
      <c r="C4" s="67">
        <v>2144</v>
      </c>
    </row>
    <row r="6" spans="2:11" ht="26.25" customHeight="1">
      <c r="B6" s="145" t="s">
        <v>165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11" s="3" customFormat="1" ht="63">
      <c r="B7" s="47" t="s">
        <v>109</v>
      </c>
      <c r="C7" s="49" t="s">
        <v>110</v>
      </c>
      <c r="D7" s="49" t="s">
        <v>14</v>
      </c>
      <c r="E7" s="49" t="s">
        <v>15</v>
      </c>
      <c r="F7" s="49" t="s">
        <v>53</v>
      </c>
      <c r="G7" s="49" t="s">
        <v>96</v>
      </c>
      <c r="H7" s="49" t="s">
        <v>50</v>
      </c>
      <c r="I7" s="49" t="s">
        <v>104</v>
      </c>
      <c r="J7" s="49" t="s">
        <v>138</v>
      </c>
      <c r="K7" s="64" t="s">
        <v>139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190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13" t="s">
        <v>1550</v>
      </c>
      <c r="C10" s="87"/>
      <c r="D10" s="87"/>
      <c r="E10" s="87"/>
      <c r="F10" s="87"/>
      <c r="G10" s="87"/>
      <c r="H10" s="87"/>
      <c r="I10" s="114">
        <v>0</v>
      </c>
      <c r="J10" s="115">
        <v>0</v>
      </c>
      <c r="K10" s="115">
        <v>0</v>
      </c>
    </row>
    <row r="11" spans="2:11" ht="21" customHeight="1">
      <c r="B11" s="111"/>
      <c r="C11" s="87"/>
      <c r="D11" s="87"/>
      <c r="E11" s="87"/>
      <c r="F11" s="87"/>
      <c r="G11" s="87"/>
      <c r="H11" s="87"/>
      <c r="I11" s="87"/>
      <c r="J11" s="87"/>
      <c r="K11" s="87"/>
    </row>
    <row r="12" spans="2:11">
      <c r="B12" s="111"/>
      <c r="C12" s="87"/>
      <c r="D12" s="87"/>
      <c r="E12" s="87"/>
      <c r="F12" s="87"/>
      <c r="G12" s="87"/>
      <c r="H12" s="87"/>
      <c r="I12" s="87"/>
      <c r="J12" s="87"/>
      <c r="K12" s="87"/>
    </row>
    <row r="13" spans="2:11"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2:11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1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1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108"/>
      <c r="C110" s="108"/>
      <c r="D110" s="119"/>
      <c r="E110" s="119"/>
      <c r="F110" s="119"/>
      <c r="G110" s="119"/>
      <c r="H110" s="119"/>
      <c r="I110" s="109"/>
      <c r="J110" s="109"/>
      <c r="K110" s="109"/>
    </row>
    <row r="111" spans="2:11">
      <c r="B111" s="108"/>
      <c r="C111" s="108"/>
      <c r="D111" s="119"/>
      <c r="E111" s="119"/>
      <c r="F111" s="119"/>
      <c r="G111" s="119"/>
      <c r="H111" s="119"/>
      <c r="I111" s="109"/>
      <c r="J111" s="109"/>
      <c r="K111" s="109"/>
    </row>
    <row r="112" spans="2:11">
      <c r="B112" s="108"/>
      <c r="C112" s="108"/>
      <c r="D112" s="119"/>
      <c r="E112" s="119"/>
      <c r="F112" s="119"/>
      <c r="G112" s="119"/>
      <c r="H112" s="119"/>
      <c r="I112" s="109"/>
      <c r="J112" s="109"/>
      <c r="K112" s="109"/>
    </row>
    <row r="113" spans="2:11">
      <c r="B113" s="108"/>
      <c r="C113" s="108"/>
      <c r="D113" s="119"/>
      <c r="E113" s="119"/>
      <c r="F113" s="119"/>
      <c r="G113" s="119"/>
      <c r="H113" s="119"/>
      <c r="I113" s="109"/>
      <c r="J113" s="109"/>
      <c r="K113" s="109"/>
    </row>
    <row r="114" spans="2:11">
      <c r="B114" s="108"/>
      <c r="C114" s="108"/>
      <c r="D114" s="119"/>
      <c r="E114" s="119"/>
      <c r="F114" s="119"/>
      <c r="G114" s="119"/>
      <c r="H114" s="119"/>
      <c r="I114" s="109"/>
      <c r="J114" s="109"/>
      <c r="K114" s="109"/>
    </row>
    <row r="115" spans="2:11">
      <c r="B115" s="108"/>
      <c r="C115" s="108"/>
      <c r="D115" s="119"/>
      <c r="E115" s="119"/>
      <c r="F115" s="119"/>
      <c r="G115" s="119"/>
      <c r="H115" s="119"/>
      <c r="I115" s="109"/>
      <c r="J115" s="109"/>
      <c r="K115" s="109"/>
    </row>
    <row r="116" spans="2:11">
      <c r="B116" s="108"/>
      <c r="C116" s="108"/>
      <c r="D116" s="119"/>
      <c r="E116" s="119"/>
      <c r="F116" s="119"/>
      <c r="G116" s="119"/>
      <c r="H116" s="119"/>
      <c r="I116" s="109"/>
      <c r="J116" s="109"/>
      <c r="K116" s="109"/>
    </row>
    <row r="117" spans="2:11">
      <c r="B117" s="108"/>
      <c r="C117" s="108"/>
      <c r="D117" s="119"/>
      <c r="E117" s="119"/>
      <c r="F117" s="119"/>
      <c r="G117" s="119"/>
      <c r="H117" s="119"/>
      <c r="I117" s="109"/>
      <c r="J117" s="109"/>
      <c r="K117" s="109"/>
    </row>
    <row r="118" spans="2:11">
      <c r="B118" s="108"/>
      <c r="C118" s="108"/>
      <c r="D118" s="119"/>
      <c r="E118" s="119"/>
      <c r="F118" s="119"/>
      <c r="G118" s="119"/>
      <c r="H118" s="119"/>
      <c r="I118" s="109"/>
      <c r="J118" s="109"/>
      <c r="K118" s="109"/>
    </row>
    <row r="119" spans="2:11">
      <c r="B119" s="108"/>
      <c r="C119" s="108"/>
      <c r="D119" s="119"/>
      <c r="E119" s="119"/>
      <c r="F119" s="119"/>
      <c r="G119" s="119"/>
      <c r="H119" s="119"/>
      <c r="I119" s="109"/>
      <c r="J119" s="109"/>
      <c r="K119" s="109"/>
    </row>
    <row r="120" spans="2:11">
      <c r="B120" s="108"/>
      <c r="C120" s="108"/>
      <c r="D120" s="119"/>
      <c r="E120" s="119"/>
      <c r="F120" s="119"/>
      <c r="G120" s="119"/>
      <c r="H120" s="119"/>
      <c r="I120" s="109"/>
      <c r="J120" s="109"/>
      <c r="K120" s="109"/>
    </row>
    <row r="121" spans="2:11">
      <c r="B121" s="108"/>
      <c r="C121" s="108"/>
      <c r="D121" s="119"/>
      <c r="E121" s="119"/>
      <c r="F121" s="119"/>
      <c r="G121" s="119"/>
      <c r="H121" s="119"/>
      <c r="I121" s="109"/>
      <c r="J121" s="109"/>
      <c r="K121" s="109"/>
    </row>
    <row r="122" spans="2:11">
      <c r="B122" s="108"/>
      <c r="C122" s="108"/>
      <c r="D122" s="119"/>
      <c r="E122" s="119"/>
      <c r="F122" s="119"/>
      <c r="G122" s="119"/>
      <c r="H122" s="119"/>
      <c r="I122" s="109"/>
      <c r="J122" s="109"/>
      <c r="K122" s="109"/>
    </row>
    <row r="123" spans="2:11">
      <c r="B123" s="108"/>
      <c r="C123" s="108"/>
      <c r="D123" s="119"/>
      <c r="E123" s="119"/>
      <c r="F123" s="119"/>
      <c r="G123" s="119"/>
      <c r="H123" s="119"/>
      <c r="I123" s="109"/>
      <c r="J123" s="109"/>
      <c r="K123" s="109"/>
    </row>
    <row r="124" spans="2:11">
      <c r="B124" s="108"/>
      <c r="C124" s="108"/>
      <c r="D124" s="119"/>
      <c r="E124" s="119"/>
      <c r="F124" s="119"/>
      <c r="G124" s="119"/>
      <c r="H124" s="119"/>
      <c r="I124" s="109"/>
      <c r="J124" s="109"/>
      <c r="K124" s="109"/>
    </row>
    <row r="125" spans="2:11">
      <c r="B125" s="108"/>
      <c r="C125" s="108"/>
      <c r="D125" s="119"/>
      <c r="E125" s="119"/>
      <c r="F125" s="119"/>
      <c r="G125" s="119"/>
      <c r="H125" s="119"/>
      <c r="I125" s="109"/>
      <c r="J125" s="109"/>
      <c r="K125" s="109"/>
    </row>
    <row r="126" spans="2:11">
      <c r="B126" s="108"/>
      <c r="C126" s="108"/>
      <c r="D126" s="119"/>
      <c r="E126" s="119"/>
      <c r="F126" s="119"/>
      <c r="G126" s="119"/>
      <c r="H126" s="119"/>
      <c r="I126" s="109"/>
      <c r="J126" s="109"/>
      <c r="K126" s="109"/>
    </row>
    <row r="127" spans="2:11">
      <c r="B127" s="108"/>
      <c r="C127" s="108"/>
      <c r="D127" s="119"/>
      <c r="E127" s="119"/>
      <c r="F127" s="119"/>
      <c r="G127" s="119"/>
      <c r="H127" s="119"/>
      <c r="I127" s="109"/>
      <c r="J127" s="109"/>
      <c r="K127" s="109"/>
    </row>
    <row r="128" spans="2:11">
      <c r="B128" s="108"/>
      <c r="C128" s="108"/>
      <c r="D128" s="119"/>
      <c r="E128" s="119"/>
      <c r="F128" s="119"/>
      <c r="G128" s="119"/>
      <c r="H128" s="119"/>
      <c r="I128" s="109"/>
      <c r="J128" s="109"/>
      <c r="K128" s="109"/>
    </row>
    <row r="129" spans="2:11">
      <c r="B129" s="108"/>
      <c r="C129" s="108"/>
      <c r="D129" s="119"/>
      <c r="E129" s="119"/>
      <c r="F129" s="119"/>
      <c r="G129" s="119"/>
      <c r="H129" s="119"/>
      <c r="I129" s="109"/>
      <c r="J129" s="109"/>
      <c r="K129" s="109"/>
    </row>
    <row r="130" spans="2:11">
      <c r="B130" s="108"/>
      <c r="C130" s="108"/>
      <c r="D130" s="119"/>
      <c r="E130" s="119"/>
      <c r="F130" s="119"/>
      <c r="G130" s="119"/>
      <c r="H130" s="119"/>
      <c r="I130" s="109"/>
      <c r="J130" s="109"/>
      <c r="K130" s="109"/>
    </row>
    <row r="131" spans="2:11">
      <c r="B131" s="108"/>
      <c r="C131" s="108"/>
      <c r="D131" s="119"/>
      <c r="E131" s="119"/>
      <c r="F131" s="119"/>
      <c r="G131" s="119"/>
      <c r="H131" s="119"/>
      <c r="I131" s="109"/>
      <c r="J131" s="109"/>
      <c r="K131" s="109"/>
    </row>
    <row r="132" spans="2:11">
      <c r="B132" s="108"/>
      <c r="C132" s="108"/>
      <c r="D132" s="119"/>
      <c r="E132" s="119"/>
      <c r="F132" s="119"/>
      <c r="G132" s="119"/>
      <c r="H132" s="119"/>
      <c r="I132" s="109"/>
      <c r="J132" s="109"/>
      <c r="K132" s="109"/>
    </row>
    <row r="133" spans="2:11">
      <c r="B133" s="108"/>
      <c r="C133" s="108"/>
      <c r="D133" s="119"/>
      <c r="E133" s="119"/>
      <c r="F133" s="119"/>
      <c r="G133" s="119"/>
      <c r="H133" s="119"/>
      <c r="I133" s="109"/>
      <c r="J133" s="109"/>
      <c r="K133" s="109"/>
    </row>
    <row r="134" spans="2:11">
      <c r="B134" s="108"/>
      <c r="C134" s="108"/>
      <c r="D134" s="119"/>
      <c r="E134" s="119"/>
      <c r="F134" s="119"/>
      <c r="G134" s="119"/>
      <c r="H134" s="119"/>
      <c r="I134" s="109"/>
      <c r="J134" s="109"/>
      <c r="K134" s="109"/>
    </row>
    <row r="135" spans="2:11">
      <c r="B135" s="108"/>
      <c r="C135" s="108"/>
      <c r="D135" s="119"/>
      <c r="E135" s="119"/>
      <c r="F135" s="119"/>
      <c r="G135" s="119"/>
      <c r="H135" s="119"/>
      <c r="I135" s="109"/>
      <c r="J135" s="109"/>
      <c r="K135" s="109"/>
    </row>
    <row r="136" spans="2:11">
      <c r="B136" s="108"/>
      <c r="C136" s="108"/>
      <c r="D136" s="119"/>
      <c r="E136" s="119"/>
      <c r="F136" s="119"/>
      <c r="G136" s="119"/>
      <c r="H136" s="119"/>
      <c r="I136" s="109"/>
      <c r="J136" s="109"/>
      <c r="K136" s="109"/>
    </row>
    <row r="137" spans="2:11">
      <c r="B137" s="108"/>
      <c r="C137" s="108"/>
      <c r="D137" s="119"/>
      <c r="E137" s="119"/>
      <c r="F137" s="119"/>
      <c r="G137" s="119"/>
      <c r="H137" s="119"/>
      <c r="I137" s="109"/>
      <c r="J137" s="109"/>
      <c r="K137" s="109"/>
    </row>
    <row r="138" spans="2:11">
      <c r="B138" s="108"/>
      <c r="C138" s="108"/>
      <c r="D138" s="119"/>
      <c r="E138" s="119"/>
      <c r="F138" s="119"/>
      <c r="G138" s="119"/>
      <c r="H138" s="119"/>
      <c r="I138" s="109"/>
      <c r="J138" s="109"/>
      <c r="K138" s="109"/>
    </row>
    <row r="139" spans="2:11">
      <c r="B139" s="108"/>
      <c r="C139" s="108"/>
      <c r="D139" s="119"/>
      <c r="E139" s="119"/>
      <c r="F139" s="119"/>
      <c r="G139" s="119"/>
      <c r="H139" s="119"/>
      <c r="I139" s="109"/>
      <c r="J139" s="109"/>
      <c r="K139" s="109"/>
    </row>
    <row r="140" spans="2:11">
      <c r="B140" s="108"/>
      <c r="C140" s="108"/>
      <c r="D140" s="119"/>
      <c r="E140" s="119"/>
      <c r="F140" s="119"/>
      <c r="G140" s="119"/>
      <c r="H140" s="119"/>
      <c r="I140" s="109"/>
      <c r="J140" s="109"/>
      <c r="K140" s="109"/>
    </row>
    <row r="141" spans="2:11">
      <c r="B141" s="108"/>
      <c r="C141" s="108"/>
      <c r="D141" s="119"/>
      <c r="E141" s="119"/>
      <c r="F141" s="119"/>
      <c r="G141" s="119"/>
      <c r="H141" s="119"/>
      <c r="I141" s="109"/>
      <c r="J141" s="109"/>
      <c r="K141" s="109"/>
    </row>
    <row r="142" spans="2:11">
      <c r="B142" s="108"/>
      <c r="C142" s="108"/>
      <c r="D142" s="119"/>
      <c r="E142" s="119"/>
      <c r="F142" s="119"/>
      <c r="G142" s="119"/>
      <c r="H142" s="119"/>
      <c r="I142" s="109"/>
      <c r="J142" s="109"/>
      <c r="K142" s="109"/>
    </row>
    <row r="143" spans="2:11">
      <c r="B143" s="108"/>
      <c r="C143" s="108"/>
      <c r="D143" s="119"/>
      <c r="E143" s="119"/>
      <c r="F143" s="119"/>
      <c r="G143" s="119"/>
      <c r="H143" s="119"/>
      <c r="I143" s="109"/>
      <c r="J143" s="109"/>
      <c r="K143" s="109"/>
    </row>
    <row r="144" spans="2:11">
      <c r="B144" s="108"/>
      <c r="C144" s="108"/>
      <c r="D144" s="119"/>
      <c r="E144" s="119"/>
      <c r="F144" s="119"/>
      <c r="G144" s="119"/>
      <c r="H144" s="119"/>
      <c r="I144" s="109"/>
      <c r="J144" s="109"/>
      <c r="K144" s="109"/>
    </row>
    <row r="145" spans="2:11">
      <c r="B145" s="108"/>
      <c r="C145" s="108"/>
      <c r="D145" s="119"/>
      <c r="E145" s="119"/>
      <c r="F145" s="119"/>
      <c r="G145" s="119"/>
      <c r="H145" s="119"/>
      <c r="I145" s="109"/>
      <c r="J145" s="109"/>
      <c r="K145" s="109"/>
    </row>
    <row r="146" spans="2:11">
      <c r="B146" s="108"/>
      <c r="C146" s="108"/>
      <c r="D146" s="119"/>
      <c r="E146" s="119"/>
      <c r="F146" s="119"/>
      <c r="G146" s="119"/>
      <c r="H146" s="119"/>
      <c r="I146" s="109"/>
      <c r="J146" s="109"/>
      <c r="K146" s="109"/>
    </row>
    <row r="147" spans="2:11">
      <c r="B147" s="108"/>
      <c r="C147" s="108"/>
      <c r="D147" s="119"/>
      <c r="E147" s="119"/>
      <c r="F147" s="119"/>
      <c r="G147" s="119"/>
      <c r="H147" s="119"/>
      <c r="I147" s="109"/>
      <c r="J147" s="109"/>
      <c r="K147" s="109"/>
    </row>
    <row r="148" spans="2:11">
      <c r="B148" s="108"/>
      <c r="C148" s="108"/>
      <c r="D148" s="119"/>
      <c r="E148" s="119"/>
      <c r="F148" s="119"/>
      <c r="G148" s="119"/>
      <c r="H148" s="119"/>
      <c r="I148" s="109"/>
      <c r="J148" s="109"/>
      <c r="K148" s="109"/>
    </row>
    <row r="149" spans="2:11">
      <c r="B149" s="108"/>
      <c r="C149" s="108"/>
      <c r="D149" s="119"/>
      <c r="E149" s="119"/>
      <c r="F149" s="119"/>
      <c r="G149" s="119"/>
      <c r="H149" s="119"/>
      <c r="I149" s="109"/>
      <c r="J149" s="109"/>
      <c r="K149" s="109"/>
    </row>
    <row r="150" spans="2:11">
      <c r="B150" s="108"/>
      <c r="C150" s="108"/>
      <c r="D150" s="119"/>
      <c r="E150" s="119"/>
      <c r="F150" s="119"/>
      <c r="G150" s="119"/>
      <c r="H150" s="119"/>
      <c r="I150" s="109"/>
      <c r="J150" s="109"/>
      <c r="K150" s="109"/>
    </row>
    <row r="151" spans="2:11">
      <c r="B151" s="108"/>
      <c r="C151" s="108"/>
      <c r="D151" s="119"/>
      <c r="E151" s="119"/>
      <c r="F151" s="119"/>
      <c r="G151" s="119"/>
      <c r="H151" s="119"/>
      <c r="I151" s="109"/>
      <c r="J151" s="109"/>
      <c r="K151" s="109"/>
    </row>
    <row r="152" spans="2:11">
      <c r="B152" s="108"/>
      <c r="C152" s="108"/>
      <c r="D152" s="119"/>
      <c r="E152" s="119"/>
      <c r="F152" s="119"/>
      <c r="G152" s="119"/>
      <c r="H152" s="119"/>
      <c r="I152" s="109"/>
      <c r="J152" s="109"/>
      <c r="K152" s="109"/>
    </row>
    <row r="153" spans="2:11">
      <c r="B153" s="108"/>
      <c r="C153" s="108"/>
      <c r="D153" s="119"/>
      <c r="E153" s="119"/>
      <c r="F153" s="119"/>
      <c r="G153" s="119"/>
      <c r="H153" s="119"/>
      <c r="I153" s="109"/>
      <c r="J153" s="109"/>
      <c r="K153" s="109"/>
    </row>
    <row r="154" spans="2:11">
      <c r="B154" s="108"/>
      <c r="C154" s="108"/>
      <c r="D154" s="119"/>
      <c r="E154" s="119"/>
      <c r="F154" s="119"/>
      <c r="G154" s="119"/>
      <c r="H154" s="119"/>
      <c r="I154" s="109"/>
      <c r="J154" s="109"/>
      <c r="K154" s="109"/>
    </row>
    <row r="155" spans="2:11">
      <c r="B155" s="108"/>
      <c r="C155" s="108"/>
      <c r="D155" s="119"/>
      <c r="E155" s="119"/>
      <c r="F155" s="119"/>
      <c r="G155" s="119"/>
      <c r="H155" s="119"/>
      <c r="I155" s="109"/>
      <c r="J155" s="109"/>
      <c r="K155" s="109"/>
    </row>
    <row r="156" spans="2:11">
      <c r="B156" s="108"/>
      <c r="C156" s="108"/>
      <c r="D156" s="119"/>
      <c r="E156" s="119"/>
      <c r="F156" s="119"/>
      <c r="G156" s="119"/>
      <c r="H156" s="119"/>
      <c r="I156" s="109"/>
      <c r="J156" s="109"/>
      <c r="K156" s="109"/>
    </row>
    <row r="157" spans="2:11">
      <c r="B157" s="108"/>
      <c r="C157" s="108"/>
      <c r="D157" s="119"/>
      <c r="E157" s="119"/>
      <c r="F157" s="119"/>
      <c r="G157" s="119"/>
      <c r="H157" s="119"/>
      <c r="I157" s="109"/>
      <c r="J157" s="109"/>
      <c r="K157" s="109"/>
    </row>
    <row r="158" spans="2:11">
      <c r="B158" s="108"/>
      <c r="C158" s="108"/>
      <c r="D158" s="119"/>
      <c r="E158" s="119"/>
      <c r="F158" s="119"/>
      <c r="G158" s="119"/>
      <c r="H158" s="119"/>
      <c r="I158" s="109"/>
      <c r="J158" s="109"/>
      <c r="K158" s="109"/>
    </row>
    <row r="159" spans="2:11">
      <c r="B159" s="108"/>
      <c r="C159" s="108"/>
      <c r="D159" s="119"/>
      <c r="E159" s="119"/>
      <c r="F159" s="119"/>
      <c r="G159" s="119"/>
      <c r="H159" s="119"/>
      <c r="I159" s="109"/>
      <c r="J159" s="109"/>
      <c r="K159" s="109"/>
    </row>
    <row r="160" spans="2:11">
      <c r="B160" s="108"/>
      <c r="C160" s="108"/>
      <c r="D160" s="119"/>
      <c r="E160" s="119"/>
      <c r="F160" s="119"/>
      <c r="G160" s="119"/>
      <c r="H160" s="119"/>
      <c r="I160" s="109"/>
      <c r="J160" s="109"/>
      <c r="K160" s="109"/>
    </row>
    <row r="161" spans="2:11">
      <c r="B161" s="108"/>
      <c r="C161" s="108"/>
      <c r="D161" s="119"/>
      <c r="E161" s="119"/>
      <c r="F161" s="119"/>
      <c r="G161" s="119"/>
      <c r="H161" s="119"/>
      <c r="I161" s="109"/>
      <c r="J161" s="109"/>
      <c r="K161" s="109"/>
    </row>
    <row r="162" spans="2:11">
      <c r="B162" s="108"/>
      <c r="C162" s="108"/>
      <c r="D162" s="119"/>
      <c r="E162" s="119"/>
      <c r="F162" s="119"/>
      <c r="G162" s="119"/>
      <c r="H162" s="119"/>
      <c r="I162" s="109"/>
      <c r="J162" s="109"/>
      <c r="K162" s="109"/>
    </row>
    <row r="163" spans="2:11">
      <c r="B163" s="108"/>
      <c r="C163" s="108"/>
      <c r="D163" s="119"/>
      <c r="E163" s="119"/>
      <c r="F163" s="119"/>
      <c r="G163" s="119"/>
      <c r="H163" s="119"/>
      <c r="I163" s="109"/>
      <c r="J163" s="109"/>
      <c r="K163" s="109"/>
    </row>
    <row r="164" spans="2:11">
      <c r="B164" s="108"/>
      <c r="C164" s="108"/>
      <c r="D164" s="119"/>
      <c r="E164" s="119"/>
      <c r="F164" s="119"/>
      <c r="G164" s="119"/>
      <c r="H164" s="119"/>
      <c r="I164" s="109"/>
      <c r="J164" s="109"/>
      <c r="K164" s="109"/>
    </row>
    <row r="165" spans="2:11">
      <c r="B165" s="108"/>
      <c r="C165" s="108"/>
      <c r="D165" s="119"/>
      <c r="E165" s="119"/>
      <c r="F165" s="119"/>
      <c r="G165" s="119"/>
      <c r="H165" s="119"/>
      <c r="I165" s="109"/>
      <c r="J165" s="109"/>
      <c r="K165" s="109"/>
    </row>
    <row r="166" spans="2:11">
      <c r="B166" s="108"/>
      <c r="C166" s="108"/>
      <c r="D166" s="119"/>
      <c r="E166" s="119"/>
      <c r="F166" s="119"/>
      <c r="G166" s="119"/>
      <c r="H166" s="119"/>
      <c r="I166" s="109"/>
      <c r="J166" s="109"/>
      <c r="K166" s="109"/>
    </row>
    <row r="167" spans="2:11">
      <c r="B167" s="108"/>
      <c r="C167" s="108"/>
      <c r="D167" s="119"/>
      <c r="E167" s="119"/>
      <c r="F167" s="119"/>
      <c r="G167" s="119"/>
      <c r="H167" s="119"/>
      <c r="I167" s="109"/>
      <c r="J167" s="109"/>
      <c r="K167" s="109"/>
    </row>
    <row r="168" spans="2:11">
      <c r="B168" s="108"/>
      <c r="C168" s="108"/>
      <c r="D168" s="119"/>
      <c r="E168" s="119"/>
      <c r="F168" s="119"/>
      <c r="G168" s="119"/>
      <c r="H168" s="119"/>
      <c r="I168" s="109"/>
      <c r="J168" s="109"/>
      <c r="K168" s="109"/>
    </row>
    <row r="169" spans="2:11">
      <c r="B169" s="108"/>
      <c r="C169" s="108"/>
      <c r="D169" s="119"/>
      <c r="E169" s="119"/>
      <c r="F169" s="119"/>
      <c r="G169" s="119"/>
      <c r="H169" s="119"/>
      <c r="I169" s="109"/>
      <c r="J169" s="109"/>
      <c r="K169" s="109"/>
    </row>
    <row r="170" spans="2:11">
      <c r="B170" s="108"/>
      <c r="C170" s="108"/>
      <c r="D170" s="119"/>
      <c r="E170" s="119"/>
      <c r="F170" s="119"/>
      <c r="G170" s="119"/>
      <c r="H170" s="119"/>
      <c r="I170" s="109"/>
      <c r="J170" s="109"/>
      <c r="K170" s="109"/>
    </row>
    <row r="171" spans="2:11">
      <c r="B171" s="108"/>
      <c r="C171" s="108"/>
      <c r="D171" s="119"/>
      <c r="E171" s="119"/>
      <c r="F171" s="119"/>
      <c r="G171" s="119"/>
      <c r="H171" s="119"/>
      <c r="I171" s="109"/>
      <c r="J171" s="109"/>
      <c r="K171" s="109"/>
    </row>
    <row r="172" spans="2:11">
      <c r="B172" s="108"/>
      <c r="C172" s="108"/>
      <c r="D172" s="119"/>
      <c r="E172" s="119"/>
      <c r="F172" s="119"/>
      <c r="G172" s="119"/>
      <c r="H172" s="119"/>
      <c r="I172" s="109"/>
      <c r="J172" s="109"/>
      <c r="K172" s="109"/>
    </row>
    <row r="173" spans="2:11">
      <c r="B173" s="108"/>
      <c r="C173" s="108"/>
      <c r="D173" s="119"/>
      <c r="E173" s="119"/>
      <c r="F173" s="119"/>
      <c r="G173" s="119"/>
      <c r="H173" s="119"/>
      <c r="I173" s="109"/>
      <c r="J173" s="109"/>
      <c r="K173" s="109"/>
    </row>
    <row r="174" spans="2:11">
      <c r="B174" s="108"/>
      <c r="C174" s="108"/>
      <c r="D174" s="119"/>
      <c r="E174" s="119"/>
      <c r="F174" s="119"/>
      <c r="G174" s="119"/>
      <c r="H174" s="119"/>
      <c r="I174" s="109"/>
      <c r="J174" s="109"/>
      <c r="K174" s="109"/>
    </row>
    <row r="175" spans="2:11">
      <c r="B175" s="108"/>
      <c r="C175" s="108"/>
      <c r="D175" s="119"/>
      <c r="E175" s="119"/>
      <c r="F175" s="119"/>
      <c r="G175" s="119"/>
      <c r="H175" s="119"/>
      <c r="I175" s="109"/>
      <c r="J175" s="109"/>
      <c r="K175" s="109"/>
    </row>
    <row r="176" spans="2:11">
      <c r="B176" s="108"/>
      <c r="C176" s="108"/>
      <c r="D176" s="119"/>
      <c r="E176" s="119"/>
      <c r="F176" s="119"/>
      <c r="G176" s="119"/>
      <c r="H176" s="119"/>
      <c r="I176" s="109"/>
      <c r="J176" s="109"/>
      <c r="K176" s="109"/>
    </row>
    <row r="177" spans="2:11">
      <c r="B177" s="108"/>
      <c r="C177" s="108"/>
      <c r="D177" s="119"/>
      <c r="E177" s="119"/>
      <c r="F177" s="119"/>
      <c r="G177" s="119"/>
      <c r="H177" s="119"/>
      <c r="I177" s="109"/>
      <c r="J177" s="109"/>
      <c r="K177" s="109"/>
    </row>
    <row r="178" spans="2:11">
      <c r="B178" s="108"/>
      <c r="C178" s="108"/>
      <c r="D178" s="119"/>
      <c r="E178" s="119"/>
      <c r="F178" s="119"/>
      <c r="G178" s="119"/>
      <c r="H178" s="119"/>
      <c r="I178" s="109"/>
      <c r="J178" s="109"/>
      <c r="K178" s="109"/>
    </row>
    <row r="179" spans="2:11">
      <c r="B179" s="108"/>
      <c r="C179" s="108"/>
      <c r="D179" s="119"/>
      <c r="E179" s="119"/>
      <c r="F179" s="119"/>
      <c r="G179" s="119"/>
      <c r="H179" s="119"/>
      <c r="I179" s="109"/>
      <c r="J179" s="109"/>
      <c r="K179" s="109"/>
    </row>
    <row r="180" spans="2:11">
      <c r="B180" s="108"/>
      <c r="C180" s="108"/>
      <c r="D180" s="119"/>
      <c r="E180" s="119"/>
      <c r="F180" s="119"/>
      <c r="G180" s="119"/>
      <c r="H180" s="119"/>
      <c r="I180" s="109"/>
      <c r="J180" s="109"/>
      <c r="K180" s="109"/>
    </row>
    <row r="181" spans="2:11">
      <c r="B181" s="108"/>
      <c r="C181" s="108"/>
      <c r="D181" s="119"/>
      <c r="E181" s="119"/>
      <c r="F181" s="119"/>
      <c r="G181" s="119"/>
      <c r="H181" s="119"/>
      <c r="I181" s="109"/>
      <c r="J181" s="109"/>
      <c r="K181" s="109"/>
    </row>
    <row r="182" spans="2:11">
      <c r="B182" s="108"/>
      <c r="C182" s="108"/>
      <c r="D182" s="119"/>
      <c r="E182" s="119"/>
      <c r="F182" s="119"/>
      <c r="G182" s="119"/>
      <c r="H182" s="119"/>
      <c r="I182" s="109"/>
      <c r="J182" s="109"/>
      <c r="K182" s="109"/>
    </row>
    <row r="183" spans="2:11">
      <c r="B183" s="108"/>
      <c r="C183" s="108"/>
      <c r="D183" s="119"/>
      <c r="E183" s="119"/>
      <c r="F183" s="119"/>
      <c r="G183" s="119"/>
      <c r="H183" s="119"/>
      <c r="I183" s="109"/>
      <c r="J183" s="109"/>
      <c r="K183" s="109"/>
    </row>
    <row r="184" spans="2:11">
      <c r="B184" s="108"/>
      <c r="C184" s="108"/>
      <c r="D184" s="119"/>
      <c r="E184" s="119"/>
      <c r="F184" s="119"/>
      <c r="G184" s="119"/>
      <c r="H184" s="119"/>
      <c r="I184" s="109"/>
      <c r="J184" s="109"/>
      <c r="K184" s="109"/>
    </row>
    <row r="185" spans="2:11">
      <c r="B185" s="108"/>
      <c r="C185" s="108"/>
      <c r="D185" s="119"/>
      <c r="E185" s="119"/>
      <c r="F185" s="119"/>
      <c r="G185" s="119"/>
      <c r="H185" s="119"/>
      <c r="I185" s="109"/>
      <c r="J185" s="109"/>
      <c r="K185" s="109"/>
    </row>
    <row r="186" spans="2:11">
      <c r="B186" s="108"/>
      <c r="C186" s="108"/>
      <c r="D186" s="119"/>
      <c r="E186" s="119"/>
      <c r="F186" s="119"/>
      <c r="G186" s="119"/>
      <c r="H186" s="119"/>
      <c r="I186" s="109"/>
      <c r="J186" s="109"/>
      <c r="K186" s="109"/>
    </row>
    <row r="187" spans="2:11">
      <c r="B187" s="108"/>
      <c r="C187" s="108"/>
      <c r="D187" s="119"/>
      <c r="E187" s="119"/>
      <c r="F187" s="119"/>
      <c r="G187" s="119"/>
      <c r="H187" s="119"/>
      <c r="I187" s="109"/>
      <c r="J187" s="109"/>
      <c r="K187" s="109"/>
    </row>
    <row r="188" spans="2:11">
      <c r="B188" s="108"/>
      <c r="C188" s="108"/>
      <c r="D188" s="119"/>
      <c r="E188" s="119"/>
      <c r="F188" s="119"/>
      <c r="G188" s="119"/>
      <c r="H188" s="119"/>
      <c r="I188" s="109"/>
      <c r="J188" s="109"/>
      <c r="K188" s="109"/>
    </row>
    <row r="189" spans="2:11">
      <c r="B189" s="108"/>
      <c r="C189" s="108"/>
      <c r="D189" s="119"/>
      <c r="E189" s="119"/>
      <c r="F189" s="119"/>
      <c r="G189" s="119"/>
      <c r="H189" s="119"/>
      <c r="I189" s="109"/>
      <c r="J189" s="109"/>
      <c r="K189" s="109"/>
    </row>
    <row r="190" spans="2:11">
      <c r="B190" s="108"/>
      <c r="C190" s="108"/>
      <c r="D190" s="119"/>
      <c r="E190" s="119"/>
      <c r="F190" s="119"/>
      <c r="G190" s="119"/>
      <c r="H190" s="119"/>
      <c r="I190" s="109"/>
      <c r="J190" s="109"/>
      <c r="K190" s="109"/>
    </row>
    <row r="191" spans="2:11">
      <c r="B191" s="108"/>
      <c r="C191" s="108"/>
      <c r="D191" s="119"/>
      <c r="E191" s="119"/>
      <c r="F191" s="119"/>
      <c r="G191" s="119"/>
      <c r="H191" s="119"/>
      <c r="I191" s="109"/>
      <c r="J191" s="109"/>
      <c r="K191" s="109"/>
    </row>
    <row r="192" spans="2:11">
      <c r="B192" s="108"/>
      <c r="C192" s="108"/>
      <c r="D192" s="119"/>
      <c r="E192" s="119"/>
      <c r="F192" s="119"/>
      <c r="G192" s="119"/>
      <c r="H192" s="119"/>
      <c r="I192" s="109"/>
      <c r="J192" s="109"/>
      <c r="K192" s="109"/>
    </row>
    <row r="193" spans="2:11">
      <c r="B193" s="108"/>
      <c r="C193" s="108"/>
      <c r="D193" s="119"/>
      <c r="E193" s="119"/>
      <c r="F193" s="119"/>
      <c r="G193" s="119"/>
      <c r="H193" s="119"/>
      <c r="I193" s="109"/>
      <c r="J193" s="109"/>
      <c r="K193" s="109"/>
    </row>
    <row r="194" spans="2:11">
      <c r="B194" s="108"/>
      <c r="C194" s="108"/>
      <c r="D194" s="119"/>
      <c r="E194" s="119"/>
      <c r="F194" s="119"/>
      <c r="G194" s="119"/>
      <c r="H194" s="119"/>
      <c r="I194" s="109"/>
      <c r="J194" s="109"/>
      <c r="K194" s="109"/>
    </row>
    <row r="195" spans="2:11">
      <c r="B195" s="108"/>
      <c r="C195" s="108"/>
      <c r="D195" s="119"/>
      <c r="E195" s="119"/>
      <c r="F195" s="119"/>
      <c r="G195" s="119"/>
      <c r="H195" s="119"/>
      <c r="I195" s="109"/>
      <c r="J195" s="109"/>
      <c r="K195" s="109"/>
    </row>
    <row r="196" spans="2:11">
      <c r="B196" s="108"/>
      <c r="C196" s="108"/>
      <c r="D196" s="119"/>
      <c r="E196" s="119"/>
      <c r="F196" s="119"/>
      <c r="G196" s="119"/>
      <c r="H196" s="119"/>
      <c r="I196" s="109"/>
      <c r="J196" s="109"/>
      <c r="K196" s="109"/>
    </row>
    <row r="197" spans="2:11">
      <c r="B197" s="108"/>
      <c r="C197" s="108"/>
      <c r="D197" s="119"/>
      <c r="E197" s="119"/>
      <c r="F197" s="119"/>
      <c r="G197" s="119"/>
      <c r="H197" s="119"/>
      <c r="I197" s="109"/>
      <c r="J197" s="109"/>
      <c r="K197" s="109"/>
    </row>
    <row r="198" spans="2:11">
      <c r="B198" s="108"/>
      <c r="C198" s="108"/>
      <c r="D198" s="119"/>
      <c r="E198" s="119"/>
      <c r="F198" s="119"/>
      <c r="G198" s="119"/>
      <c r="H198" s="119"/>
      <c r="I198" s="109"/>
      <c r="J198" s="109"/>
      <c r="K198" s="109"/>
    </row>
    <row r="199" spans="2:11">
      <c r="B199" s="108"/>
      <c r="C199" s="108"/>
      <c r="D199" s="119"/>
      <c r="E199" s="119"/>
      <c r="F199" s="119"/>
      <c r="G199" s="119"/>
      <c r="H199" s="119"/>
      <c r="I199" s="109"/>
      <c r="J199" s="109"/>
      <c r="K199" s="109"/>
    </row>
    <row r="200" spans="2:11">
      <c r="B200" s="108"/>
      <c r="C200" s="108"/>
      <c r="D200" s="119"/>
      <c r="E200" s="119"/>
      <c r="F200" s="119"/>
      <c r="G200" s="119"/>
      <c r="H200" s="119"/>
      <c r="I200" s="109"/>
      <c r="J200" s="109"/>
      <c r="K200" s="109"/>
    </row>
    <row r="201" spans="2:11">
      <c r="B201" s="108"/>
      <c r="C201" s="108"/>
      <c r="D201" s="119"/>
      <c r="E201" s="119"/>
      <c r="F201" s="119"/>
      <c r="G201" s="119"/>
      <c r="H201" s="119"/>
      <c r="I201" s="109"/>
      <c r="J201" s="109"/>
      <c r="K201" s="109"/>
    </row>
    <row r="202" spans="2:11">
      <c r="B202" s="108"/>
      <c r="C202" s="108"/>
      <c r="D202" s="119"/>
      <c r="E202" s="119"/>
      <c r="F202" s="119"/>
      <c r="G202" s="119"/>
      <c r="H202" s="119"/>
      <c r="I202" s="109"/>
      <c r="J202" s="109"/>
      <c r="K202" s="109"/>
    </row>
    <row r="203" spans="2:11">
      <c r="B203" s="108"/>
      <c r="C203" s="108"/>
      <c r="D203" s="119"/>
      <c r="E203" s="119"/>
      <c r="F203" s="119"/>
      <c r="G203" s="119"/>
      <c r="H203" s="119"/>
      <c r="I203" s="109"/>
      <c r="J203" s="109"/>
      <c r="K203" s="109"/>
    </row>
    <row r="204" spans="2:11">
      <c r="B204" s="108"/>
      <c r="C204" s="108"/>
      <c r="D204" s="119"/>
      <c r="E204" s="119"/>
      <c r="F204" s="119"/>
      <c r="G204" s="119"/>
      <c r="H204" s="119"/>
      <c r="I204" s="109"/>
      <c r="J204" s="109"/>
      <c r="K204" s="109"/>
    </row>
    <row r="205" spans="2:11">
      <c r="B205" s="108"/>
      <c r="C205" s="108"/>
      <c r="D205" s="119"/>
      <c r="E205" s="119"/>
      <c r="F205" s="119"/>
      <c r="G205" s="119"/>
      <c r="H205" s="119"/>
      <c r="I205" s="109"/>
      <c r="J205" s="109"/>
      <c r="K205" s="109"/>
    </row>
    <row r="206" spans="2:11">
      <c r="B206" s="108"/>
      <c r="C206" s="108"/>
      <c r="D206" s="119"/>
      <c r="E206" s="119"/>
      <c r="F206" s="119"/>
      <c r="G206" s="119"/>
      <c r="H206" s="119"/>
      <c r="I206" s="109"/>
      <c r="J206" s="109"/>
      <c r="K206" s="109"/>
    </row>
    <row r="207" spans="2:11">
      <c r="B207" s="108"/>
      <c r="C207" s="108"/>
      <c r="D207" s="119"/>
      <c r="E207" s="119"/>
      <c r="F207" s="119"/>
      <c r="G207" s="119"/>
      <c r="H207" s="119"/>
      <c r="I207" s="109"/>
      <c r="J207" s="109"/>
      <c r="K207" s="109"/>
    </row>
    <row r="208" spans="2:11">
      <c r="B208" s="108"/>
      <c r="C208" s="108"/>
      <c r="D208" s="119"/>
      <c r="E208" s="119"/>
      <c r="F208" s="119"/>
      <c r="G208" s="119"/>
      <c r="H208" s="119"/>
      <c r="I208" s="109"/>
      <c r="J208" s="109"/>
      <c r="K208" s="109"/>
    </row>
    <row r="209" spans="2:11">
      <c r="B209" s="108"/>
      <c r="C209" s="108"/>
      <c r="D209" s="119"/>
      <c r="E209" s="119"/>
      <c r="F209" s="119"/>
      <c r="G209" s="119"/>
      <c r="H209" s="119"/>
      <c r="I209" s="109"/>
      <c r="J209" s="109"/>
      <c r="K209" s="109"/>
    </row>
    <row r="210" spans="2:11">
      <c r="B210" s="108"/>
      <c r="C210" s="108"/>
      <c r="D210" s="119"/>
      <c r="E210" s="119"/>
      <c r="F210" s="119"/>
      <c r="G210" s="119"/>
      <c r="H210" s="119"/>
      <c r="I210" s="109"/>
      <c r="J210" s="109"/>
      <c r="K210" s="109"/>
    </row>
    <row r="211" spans="2:11">
      <c r="B211" s="108"/>
      <c r="C211" s="108"/>
      <c r="D211" s="119"/>
      <c r="E211" s="119"/>
      <c r="F211" s="119"/>
      <c r="G211" s="119"/>
      <c r="H211" s="119"/>
      <c r="I211" s="109"/>
      <c r="J211" s="109"/>
      <c r="K211" s="109"/>
    </row>
    <row r="212" spans="2:11">
      <c r="B212" s="108"/>
      <c r="C212" s="108"/>
      <c r="D212" s="119"/>
      <c r="E212" s="119"/>
      <c r="F212" s="119"/>
      <c r="G212" s="119"/>
      <c r="H212" s="119"/>
      <c r="I212" s="109"/>
      <c r="J212" s="109"/>
      <c r="K212" s="109"/>
    </row>
    <row r="213" spans="2:11">
      <c r="B213" s="108"/>
      <c r="C213" s="108"/>
      <c r="D213" s="119"/>
      <c r="E213" s="119"/>
      <c r="F213" s="119"/>
      <c r="G213" s="119"/>
      <c r="H213" s="119"/>
      <c r="I213" s="109"/>
      <c r="J213" s="109"/>
      <c r="K213" s="109"/>
    </row>
    <row r="214" spans="2:11">
      <c r="B214" s="108"/>
      <c r="C214" s="108"/>
      <c r="D214" s="119"/>
      <c r="E214" s="119"/>
      <c r="F214" s="119"/>
      <c r="G214" s="119"/>
      <c r="H214" s="119"/>
      <c r="I214" s="109"/>
      <c r="J214" s="109"/>
      <c r="K214" s="109"/>
    </row>
    <row r="215" spans="2:11">
      <c r="B215" s="108"/>
      <c r="C215" s="108"/>
      <c r="D215" s="119"/>
      <c r="E215" s="119"/>
      <c r="F215" s="119"/>
      <c r="G215" s="119"/>
      <c r="H215" s="119"/>
      <c r="I215" s="109"/>
      <c r="J215" s="109"/>
      <c r="K215" s="109"/>
    </row>
    <row r="216" spans="2:11">
      <c r="B216" s="108"/>
      <c r="C216" s="108"/>
      <c r="D216" s="119"/>
      <c r="E216" s="119"/>
      <c r="F216" s="119"/>
      <c r="G216" s="119"/>
      <c r="H216" s="119"/>
      <c r="I216" s="109"/>
      <c r="J216" s="109"/>
      <c r="K216" s="109"/>
    </row>
    <row r="217" spans="2:11">
      <c r="B217" s="108"/>
      <c r="C217" s="108"/>
      <c r="D217" s="119"/>
      <c r="E217" s="119"/>
      <c r="F217" s="119"/>
      <c r="G217" s="119"/>
      <c r="H217" s="119"/>
      <c r="I217" s="109"/>
      <c r="J217" s="109"/>
      <c r="K217" s="109"/>
    </row>
    <row r="218" spans="2:11">
      <c r="B218" s="108"/>
      <c r="C218" s="108"/>
      <c r="D218" s="119"/>
      <c r="E218" s="119"/>
      <c r="F218" s="119"/>
      <c r="G218" s="119"/>
      <c r="H218" s="119"/>
      <c r="I218" s="109"/>
      <c r="J218" s="109"/>
      <c r="K218" s="109"/>
    </row>
    <row r="219" spans="2:11">
      <c r="B219" s="108"/>
      <c r="C219" s="108"/>
      <c r="D219" s="119"/>
      <c r="E219" s="119"/>
      <c r="F219" s="119"/>
      <c r="G219" s="119"/>
      <c r="H219" s="119"/>
      <c r="I219" s="109"/>
      <c r="J219" s="109"/>
      <c r="K219" s="109"/>
    </row>
    <row r="220" spans="2:11">
      <c r="B220" s="108"/>
      <c r="C220" s="108"/>
      <c r="D220" s="119"/>
      <c r="E220" s="119"/>
      <c r="F220" s="119"/>
      <c r="G220" s="119"/>
      <c r="H220" s="119"/>
      <c r="I220" s="109"/>
      <c r="J220" s="109"/>
      <c r="K220" s="109"/>
    </row>
    <row r="221" spans="2:11">
      <c r="B221" s="108"/>
      <c r="C221" s="108"/>
      <c r="D221" s="119"/>
      <c r="E221" s="119"/>
      <c r="F221" s="119"/>
      <c r="G221" s="119"/>
      <c r="H221" s="119"/>
      <c r="I221" s="109"/>
      <c r="J221" s="109"/>
      <c r="K221" s="109"/>
    </row>
    <row r="222" spans="2:11">
      <c r="B222" s="108"/>
      <c r="C222" s="108"/>
      <c r="D222" s="119"/>
      <c r="E222" s="119"/>
      <c r="F222" s="119"/>
      <c r="G222" s="119"/>
      <c r="H222" s="119"/>
      <c r="I222" s="109"/>
      <c r="J222" s="109"/>
      <c r="K222" s="109"/>
    </row>
    <row r="223" spans="2:11">
      <c r="B223" s="108"/>
      <c r="C223" s="108"/>
      <c r="D223" s="119"/>
      <c r="E223" s="119"/>
      <c r="F223" s="119"/>
      <c r="G223" s="119"/>
      <c r="H223" s="119"/>
      <c r="I223" s="109"/>
      <c r="J223" s="109"/>
      <c r="K223" s="109"/>
    </row>
    <row r="224" spans="2:11">
      <c r="B224" s="108"/>
      <c r="C224" s="108"/>
      <c r="D224" s="119"/>
      <c r="E224" s="119"/>
      <c r="F224" s="119"/>
      <c r="G224" s="119"/>
      <c r="H224" s="119"/>
      <c r="I224" s="109"/>
      <c r="J224" s="109"/>
      <c r="K224" s="109"/>
    </row>
    <row r="225" spans="2:11">
      <c r="B225" s="108"/>
      <c r="C225" s="108"/>
      <c r="D225" s="119"/>
      <c r="E225" s="119"/>
      <c r="F225" s="119"/>
      <c r="G225" s="119"/>
      <c r="H225" s="119"/>
      <c r="I225" s="109"/>
      <c r="J225" s="109"/>
      <c r="K225" s="109"/>
    </row>
    <row r="226" spans="2:11">
      <c r="B226" s="108"/>
      <c r="C226" s="108"/>
      <c r="D226" s="119"/>
      <c r="E226" s="119"/>
      <c r="F226" s="119"/>
      <c r="G226" s="119"/>
      <c r="H226" s="119"/>
      <c r="I226" s="109"/>
      <c r="J226" s="109"/>
      <c r="K226" s="109"/>
    </row>
    <row r="227" spans="2:11">
      <c r="B227" s="108"/>
      <c r="C227" s="108"/>
      <c r="D227" s="119"/>
      <c r="E227" s="119"/>
      <c r="F227" s="119"/>
      <c r="G227" s="119"/>
      <c r="H227" s="119"/>
      <c r="I227" s="109"/>
      <c r="J227" s="109"/>
      <c r="K227" s="109"/>
    </row>
    <row r="228" spans="2:11">
      <c r="B228" s="108"/>
      <c r="C228" s="108"/>
      <c r="D228" s="119"/>
      <c r="E228" s="119"/>
      <c r="F228" s="119"/>
      <c r="G228" s="119"/>
      <c r="H228" s="119"/>
      <c r="I228" s="109"/>
      <c r="J228" s="109"/>
      <c r="K228" s="109"/>
    </row>
    <row r="229" spans="2:11">
      <c r="B229" s="108"/>
      <c r="C229" s="108"/>
      <c r="D229" s="119"/>
      <c r="E229" s="119"/>
      <c r="F229" s="119"/>
      <c r="G229" s="119"/>
      <c r="H229" s="119"/>
      <c r="I229" s="109"/>
      <c r="J229" s="109"/>
      <c r="K229" s="109"/>
    </row>
    <row r="230" spans="2:11">
      <c r="B230" s="108"/>
      <c r="C230" s="108"/>
      <c r="D230" s="119"/>
      <c r="E230" s="119"/>
      <c r="F230" s="119"/>
      <c r="G230" s="119"/>
      <c r="H230" s="119"/>
      <c r="I230" s="109"/>
      <c r="J230" s="109"/>
      <c r="K230" s="109"/>
    </row>
    <row r="231" spans="2:11">
      <c r="B231" s="108"/>
      <c r="C231" s="108"/>
      <c r="D231" s="119"/>
      <c r="E231" s="119"/>
      <c r="F231" s="119"/>
      <c r="G231" s="119"/>
      <c r="H231" s="119"/>
      <c r="I231" s="109"/>
      <c r="J231" s="109"/>
      <c r="K231" s="109"/>
    </row>
    <row r="232" spans="2:11">
      <c r="B232" s="108"/>
      <c r="C232" s="108"/>
      <c r="D232" s="119"/>
      <c r="E232" s="119"/>
      <c r="F232" s="119"/>
      <c r="G232" s="119"/>
      <c r="H232" s="119"/>
      <c r="I232" s="109"/>
      <c r="J232" s="109"/>
      <c r="K232" s="109"/>
    </row>
    <row r="233" spans="2:11">
      <c r="B233" s="108"/>
      <c r="C233" s="108"/>
      <c r="D233" s="119"/>
      <c r="E233" s="119"/>
      <c r="F233" s="119"/>
      <c r="G233" s="119"/>
      <c r="H233" s="119"/>
      <c r="I233" s="109"/>
      <c r="J233" s="109"/>
      <c r="K233" s="109"/>
    </row>
    <row r="234" spans="2:11">
      <c r="B234" s="108"/>
      <c r="C234" s="108"/>
      <c r="D234" s="119"/>
      <c r="E234" s="119"/>
      <c r="F234" s="119"/>
      <c r="G234" s="119"/>
      <c r="H234" s="119"/>
      <c r="I234" s="109"/>
      <c r="J234" s="109"/>
      <c r="K234" s="109"/>
    </row>
    <row r="235" spans="2:11">
      <c r="B235" s="108"/>
      <c r="C235" s="108"/>
      <c r="D235" s="119"/>
      <c r="E235" s="119"/>
      <c r="F235" s="119"/>
      <c r="G235" s="119"/>
      <c r="H235" s="119"/>
      <c r="I235" s="109"/>
      <c r="J235" s="109"/>
      <c r="K235" s="109"/>
    </row>
    <row r="236" spans="2:11">
      <c r="B236" s="108"/>
      <c r="C236" s="108"/>
      <c r="D236" s="119"/>
      <c r="E236" s="119"/>
      <c r="F236" s="119"/>
      <c r="G236" s="119"/>
      <c r="H236" s="119"/>
      <c r="I236" s="109"/>
      <c r="J236" s="109"/>
      <c r="K236" s="109"/>
    </row>
    <row r="237" spans="2:11">
      <c r="B237" s="108"/>
      <c r="C237" s="108"/>
      <c r="D237" s="119"/>
      <c r="E237" s="119"/>
      <c r="F237" s="119"/>
      <c r="G237" s="119"/>
      <c r="H237" s="119"/>
      <c r="I237" s="109"/>
      <c r="J237" s="109"/>
      <c r="K237" s="109"/>
    </row>
    <row r="238" spans="2:11">
      <c r="B238" s="108"/>
      <c r="C238" s="108"/>
      <c r="D238" s="119"/>
      <c r="E238" s="119"/>
      <c r="F238" s="119"/>
      <c r="G238" s="119"/>
      <c r="H238" s="119"/>
      <c r="I238" s="109"/>
      <c r="J238" s="109"/>
      <c r="K238" s="109"/>
    </row>
    <row r="239" spans="2:11">
      <c r="B239" s="108"/>
      <c r="C239" s="108"/>
      <c r="D239" s="119"/>
      <c r="E239" s="119"/>
      <c r="F239" s="119"/>
      <c r="G239" s="119"/>
      <c r="H239" s="119"/>
      <c r="I239" s="109"/>
      <c r="J239" s="109"/>
      <c r="K239" s="109"/>
    </row>
    <row r="240" spans="2:11">
      <c r="B240" s="108"/>
      <c r="C240" s="108"/>
      <c r="D240" s="119"/>
      <c r="E240" s="119"/>
      <c r="F240" s="119"/>
      <c r="G240" s="119"/>
      <c r="H240" s="119"/>
      <c r="I240" s="109"/>
      <c r="J240" s="109"/>
      <c r="K240" s="109"/>
    </row>
    <row r="241" spans="2:11">
      <c r="B241" s="108"/>
      <c r="C241" s="108"/>
      <c r="D241" s="119"/>
      <c r="E241" s="119"/>
      <c r="F241" s="119"/>
      <c r="G241" s="119"/>
      <c r="H241" s="119"/>
      <c r="I241" s="109"/>
      <c r="J241" s="109"/>
      <c r="K241" s="109"/>
    </row>
    <row r="242" spans="2:11">
      <c r="B242" s="108"/>
      <c r="C242" s="108"/>
      <c r="D242" s="119"/>
      <c r="E242" s="119"/>
      <c r="F242" s="119"/>
      <c r="G242" s="119"/>
      <c r="H242" s="119"/>
      <c r="I242" s="109"/>
      <c r="J242" s="109"/>
      <c r="K242" s="109"/>
    </row>
    <row r="243" spans="2:11">
      <c r="B243" s="108"/>
      <c r="C243" s="108"/>
      <c r="D243" s="119"/>
      <c r="E243" s="119"/>
      <c r="F243" s="119"/>
      <c r="G243" s="119"/>
      <c r="H243" s="119"/>
      <c r="I243" s="109"/>
      <c r="J243" s="109"/>
      <c r="K243" s="109"/>
    </row>
    <row r="244" spans="2:11">
      <c r="B244" s="108"/>
      <c r="C244" s="108"/>
      <c r="D244" s="119"/>
      <c r="E244" s="119"/>
      <c r="F244" s="119"/>
      <c r="G244" s="119"/>
      <c r="H244" s="119"/>
      <c r="I244" s="109"/>
      <c r="J244" s="109"/>
      <c r="K244" s="109"/>
    </row>
    <row r="245" spans="2:11">
      <c r="B245" s="108"/>
      <c r="C245" s="108"/>
      <c r="D245" s="119"/>
      <c r="E245" s="119"/>
      <c r="F245" s="119"/>
      <c r="G245" s="119"/>
      <c r="H245" s="119"/>
      <c r="I245" s="109"/>
      <c r="J245" s="109"/>
      <c r="K245" s="109"/>
    </row>
    <row r="246" spans="2:11">
      <c r="B246" s="108"/>
      <c r="C246" s="108"/>
      <c r="D246" s="119"/>
      <c r="E246" s="119"/>
      <c r="F246" s="119"/>
      <c r="G246" s="119"/>
      <c r="H246" s="119"/>
      <c r="I246" s="109"/>
      <c r="J246" s="109"/>
      <c r="K246" s="109"/>
    </row>
    <row r="247" spans="2:11">
      <c r="B247" s="108"/>
      <c r="C247" s="108"/>
      <c r="D247" s="119"/>
      <c r="E247" s="119"/>
      <c r="F247" s="119"/>
      <c r="G247" s="119"/>
      <c r="H247" s="119"/>
      <c r="I247" s="109"/>
      <c r="J247" s="109"/>
      <c r="K247" s="109"/>
    </row>
    <row r="248" spans="2:11">
      <c r="B248" s="108"/>
      <c r="C248" s="108"/>
      <c r="D248" s="119"/>
      <c r="E248" s="119"/>
      <c r="F248" s="119"/>
      <c r="G248" s="119"/>
      <c r="H248" s="119"/>
      <c r="I248" s="109"/>
      <c r="J248" s="109"/>
      <c r="K248" s="109"/>
    </row>
    <row r="249" spans="2:11">
      <c r="B249" s="108"/>
      <c r="C249" s="108"/>
      <c r="D249" s="119"/>
      <c r="E249" s="119"/>
      <c r="F249" s="119"/>
      <c r="G249" s="119"/>
      <c r="H249" s="119"/>
      <c r="I249" s="109"/>
      <c r="J249" s="109"/>
      <c r="K249" s="109"/>
    </row>
    <row r="250" spans="2:11">
      <c r="B250" s="108"/>
      <c r="C250" s="108"/>
      <c r="D250" s="119"/>
      <c r="E250" s="119"/>
      <c r="F250" s="119"/>
      <c r="G250" s="119"/>
      <c r="H250" s="119"/>
      <c r="I250" s="109"/>
      <c r="J250" s="109"/>
      <c r="K250" s="109"/>
    </row>
    <row r="251" spans="2:11">
      <c r="B251" s="108"/>
      <c r="C251" s="108"/>
      <c r="D251" s="119"/>
      <c r="E251" s="119"/>
      <c r="F251" s="119"/>
      <c r="G251" s="119"/>
      <c r="H251" s="119"/>
      <c r="I251" s="109"/>
      <c r="J251" s="109"/>
      <c r="K251" s="109"/>
    </row>
    <row r="252" spans="2:11">
      <c r="B252" s="108"/>
      <c r="C252" s="108"/>
      <c r="D252" s="119"/>
      <c r="E252" s="119"/>
      <c r="F252" s="119"/>
      <c r="G252" s="119"/>
      <c r="H252" s="119"/>
      <c r="I252" s="109"/>
      <c r="J252" s="109"/>
      <c r="K252" s="109"/>
    </row>
    <row r="253" spans="2:11">
      <c r="B253" s="108"/>
      <c r="C253" s="108"/>
      <c r="D253" s="119"/>
      <c r="E253" s="119"/>
      <c r="F253" s="119"/>
      <c r="G253" s="119"/>
      <c r="H253" s="119"/>
      <c r="I253" s="109"/>
      <c r="J253" s="109"/>
      <c r="K253" s="109"/>
    </row>
    <row r="254" spans="2:11">
      <c r="B254" s="108"/>
      <c r="C254" s="108"/>
      <c r="D254" s="119"/>
      <c r="E254" s="119"/>
      <c r="F254" s="119"/>
      <c r="G254" s="119"/>
      <c r="H254" s="119"/>
      <c r="I254" s="109"/>
      <c r="J254" s="109"/>
      <c r="K254" s="109"/>
    </row>
    <row r="255" spans="2:11">
      <c r="B255" s="108"/>
      <c r="C255" s="108"/>
      <c r="D255" s="119"/>
      <c r="E255" s="119"/>
      <c r="F255" s="119"/>
      <c r="G255" s="119"/>
      <c r="H255" s="119"/>
      <c r="I255" s="109"/>
      <c r="J255" s="109"/>
      <c r="K255" s="109"/>
    </row>
    <row r="256" spans="2:11">
      <c r="B256" s="108"/>
      <c r="C256" s="108"/>
      <c r="D256" s="119"/>
      <c r="E256" s="119"/>
      <c r="F256" s="119"/>
      <c r="G256" s="119"/>
      <c r="H256" s="119"/>
      <c r="I256" s="109"/>
      <c r="J256" s="109"/>
      <c r="K256" s="109"/>
    </row>
    <row r="257" spans="2:11">
      <c r="B257" s="108"/>
      <c r="C257" s="108"/>
      <c r="D257" s="119"/>
      <c r="E257" s="119"/>
      <c r="F257" s="119"/>
      <c r="G257" s="119"/>
      <c r="H257" s="119"/>
      <c r="I257" s="109"/>
      <c r="J257" s="109"/>
      <c r="K257" s="109"/>
    </row>
    <row r="258" spans="2:11">
      <c r="B258" s="108"/>
      <c r="C258" s="108"/>
      <c r="D258" s="119"/>
      <c r="E258" s="119"/>
      <c r="F258" s="119"/>
      <c r="G258" s="119"/>
      <c r="H258" s="119"/>
      <c r="I258" s="109"/>
      <c r="J258" s="109"/>
      <c r="K258" s="109"/>
    </row>
    <row r="259" spans="2:11">
      <c r="B259" s="108"/>
      <c r="C259" s="108"/>
      <c r="D259" s="119"/>
      <c r="E259" s="119"/>
      <c r="F259" s="119"/>
      <c r="G259" s="119"/>
      <c r="H259" s="119"/>
      <c r="I259" s="109"/>
      <c r="J259" s="109"/>
      <c r="K259" s="109"/>
    </row>
    <row r="260" spans="2:11">
      <c r="B260" s="108"/>
      <c r="C260" s="108"/>
      <c r="D260" s="119"/>
      <c r="E260" s="119"/>
      <c r="F260" s="119"/>
      <c r="G260" s="119"/>
      <c r="H260" s="119"/>
      <c r="I260" s="109"/>
      <c r="J260" s="109"/>
      <c r="K260" s="109"/>
    </row>
    <row r="261" spans="2:11">
      <c r="B261" s="108"/>
      <c r="C261" s="108"/>
      <c r="D261" s="119"/>
      <c r="E261" s="119"/>
      <c r="F261" s="119"/>
      <c r="G261" s="119"/>
      <c r="H261" s="119"/>
      <c r="I261" s="109"/>
      <c r="J261" s="109"/>
      <c r="K261" s="109"/>
    </row>
    <row r="262" spans="2:11">
      <c r="B262" s="108"/>
      <c r="C262" s="108"/>
      <c r="D262" s="119"/>
      <c r="E262" s="119"/>
      <c r="F262" s="119"/>
      <c r="G262" s="119"/>
      <c r="H262" s="119"/>
      <c r="I262" s="109"/>
      <c r="J262" s="109"/>
      <c r="K262" s="109"/>
    </row>
    <row r="263" spans="2:11">
      <c r="B263" s="108"/>
      <c r="C263" s="108"/>
      <c r="D263" s="119"/>
      <c r="E263" s="119"/>
      <c r="F263" s="119"/>
      <c r="G263" s="119"/>
      <c r="H263" s="119"/>
      <c r="I263" s="109"/>
      <c r="J263" s="109"/>
      <c r="K263" s="109"/>
    </row>
    <row r="264" spans="2:11">
      <c r="B264" s="108"/>
      <c r="C264" s="108"/>
      <c r="D264" s="119"/>
      <c r="E264" s="119"/>
      <c r="F264" s="119"/>
      <c r="G264" s="119"/>
      <c r="H264" s="119"/>
      <c r="I264" s="109"/>
      <c r="J264" s="109"/>
      <c r="K264" s="109"/>
    </row>
    <row r="265" spans="2:11">
      <c r="B265" s="108"/>
      <c r="C265" s="108"/>
      <c r="D265" s="119"/>
      <c r="E265" s="119"/>
      <c r="F265" s="119"/>
      <c r="G265" s="119"/>
      <c r="H265" s="119"/>
      <c r="I265" s="109"/>
      <c r="J265" s="109"/>
      <c r="K265" s="109"/>
    </row>
    <row r="266" spans="2:11">
      <c r="B266" s="108"/>
      <c r="C266" s="108"/>
      <c r="D266" s="119"/>
      <c r="E266" s="119"/>
      <c r="F266" s="119"/>
      <c r="G266" s="119"/>
      <c r="H266" s="119"/>
      <c r="I266" s="109"/>
      <c r="J266" s="109"/>
      <c r="K266" s="109"/>
    </row>
    <row r="267" spans="2:11">
      <c r="B267" s="108"/>
      <c r="C267" s="108"/>
      <c r="D267" s="119"/>
      <c r="E267" s="119"/>
      <c r="F267" s="119"/>
      <c r="G267" s="119"/>
      <c r="H267" s="119"/>
      <c r="I267" s="109"/>
      <c r="J267" s="109"/>
      <c r="K267" s="109"/>
    </row>
    <row r="268" spans="2:11">
      <c r="B268" s="108"/>
      <c r="C268" s="108"/>
      <c r="D268" s="119"/>
      <c r="E268" s="119"/>
      <c r="F268" s="119"/>
      <c r="G268" s="119"/>
      <c r="H268" s="119"/>
      <c r="I268" s="109"/>
      <c r="J268" s="109"/>
      <c r="K268" s="109"/>
    </row>
    <row r="269" spans="2:11">
      <c r="B269" s="108"/>
      <c r="C269" s="108"/>
      <c r="D269" s="119"/>
      <c r="E269" s="119"/>
      <c r="F269" s="119"/>
      <c r="G269" s="119"/>
      <c r="H269" s="119"/>
      <c r="I269" s="109"/>
      <c r="J269" s="109"/>
      <c r="K269" s="109"/>
    </row>
    <row r="270" spans="2:11">
      <c r="B270" s="108"/>
      <c r="C270" s="108"/>
      <c r="D270" s="119"/>
      <c r="E270" s="119"/>
      <c r="F270" s="119"/>
      <c r="G270" s="119"/>
      <c r="H270" s="119"/>
      <c r="I270" s="109"/>
      <c r="J270" s="109"/>
      <c r="K270" s="109"/>
    </row>
    <row r="271" spans="2:11">
      <c r="B271" s="108"/>
      <c r="C271" s="108"/>
      <c r="D271" s="119"/>
      <c r="E271" s="119"/>
      <c r="F271" s="119"/>
      <c r="G271" s="119"/>
      <c r="H271" s="119"/>
      <c r="I271" s="109"/>
      <c r="J271" s="109"/>
      <c r="K271" s="109"/>
    </row>
    <row r="272" spans="2:11">
      <c r="B272" s="108"/>
      <c r="C272" s="108"/>
      <c r="D272" s="119"/>
      <c r="E272" s="119"/>
      <c r="F272" s="119"/>
      <c r="G272" s="119"/>
      <c r="H272" s="119"/>
      <c r="I272" s="109"/>
      <c r="J272" s="109"/>
      <c r="K272" s="109"/>
    </row>
    <row r="273" spans="2:11">
      <c r="B273" s="108"/>
      <c r="C273" s="108"/>
      <c r="D273" s="119"/>
      <c r="E273" s="119"/>
      <c r="F273" s="119"/>
      <c r="G273" s="119"/>
      <c r="H273" s="119"/>
      <c r="I273" s="109"/>
      <c r="J273" s="109"/>
      <c r="K273" s="109"/>
    </row>
    <row r="274" spans="2:11">
      <c r="B274" s="108"/>
      <c r="C274" s="108"/>
      <c r="D274" s="119"/>
      <c r="E274" s="119"/>
      <c r="F274" s="119"/>
      <c r="G274" s="119"/>
      <c r="H274" s="119"/>
      <c r="I274" s="109"/>
      <c r="J274" s="109"/>
      <c r="K274" s="109"/>
    </row>
    <row r="275" spans="2:11">
      <c r="B275" s="108"/>
      <c r="C275" s="108"/>
      <c r="D275" s="119"/>
      <c r="E275" s="119"/>
      <c r="F275" s="119"/>
      <c r="G275" s="119"/>
      <c r="H275" s="119"/>
      <c r="I275" s="109"/>
      <c r="J275" s="109"/>
      <c r="K275" s="109"/>
    </row>
    <row r="276" spans="2:11">
      <c r="B276" s="108"/>
      <c r="C276" s="108"/>
      <c r="D276" s="119"/>
      <c r="E276" s="119"/>
      <c r="F276" s="119"/>
      <c r="G276" s="119"/>
      <c r="H276" s="119"/>
      <c r="I276" s="109"/>
      <c r="J276" s="109"/>
      <c r="K276" s="109"/>
    </row>
    <row r="277" spans="2:11">
      <c r="B277" s="108"/>
      <c r="C277" s="108"/>
      <c r="D277" s="119"/>
      <c r="E277" s="119"/>
      <c r="F277" s="119"/>
      <c r="G277" s="119"/>
      <c r="H277" s="119"/>
      <c r="I277" s="109"/>
      <c r="J277" s="109"/>
      <c r="K277" s="109"/>
    </row>
    <row r="278" spans="2:11">
      <c r="B278" s="108"/>
      <c r="C278" s="108"/>
      <c r="D278" s="119"/>
      <c r="E278" s="119"/>
      <c r="F278" s="119"/>
      <c r="G278" s="119"/>
      <c r="H278" s="119"/>
      <c r="I278" s="109"/>
      <c r="J278" s="109"/>
      <c r="K278" s="109"/>
    </row>
    <row r="279" spans="2:11">
      <c r="B279" s="108"/>
      <c r="C279" s="108"/>
      <c r="D279" s="119"/>
      <c r="E279" s="119"/>
      <c r="F279" s="119"/>
      <c r="G279" s="119"/>
      <c r="H279" s="119"/>
      <c r="I279" s="109"/>
      <c r="J279" s="109"/>
      <c r="K279" s="109"/>
    </row>
    <row r="280" spans="2:11">
      <c r="B280" s="108"/>
      <c r="C280" s="108"/>
      <c r="D280" s="119"/>
      <c r="E280" s="119"/>
      <c r="F280" s="119"/>
      <c r="G280" s="119"/>
      <c r="H280" s="119"/>
      <c r="I280" s="109"/>
      <c r="J280" s="109"/>
      <c r="K280" s="109"/>
    </row>
    <row r="281" spans="2:11">
      <c r="B281" s="108"/>
      <c r="C281" s="108"/>
      <c r="D281" s="119"/>
      <c r="E281" s="119"/>
      <c r="F281" s="119"/>
      <c r="G281" s="119"/>
      <c r="H281" s="119"/>
      <c r="I281" s="109"/>
      <c r="J281" s="109"/>
      <c r="K281" s="109"/>
    </row>
    <row r="282" spans="2:11">
      <c r="B282" s="108"/>
      <c r="C282" s="108"/>
      <c r="D282" s="119"/>
      <c r="E282" s="119"/>
      <c r="F282" s="119"/>
      <c r="G282" s="119"/>
      <c r="H282" s="119"/>
      <c r="I282" s="109"/>
      <c r="J282" s="109"/>
      <c r="K282" s="109"/>
    </row>
    <row r="283" spans="2:11">
      <c r="B283" s="108"/>
      <c r="C283" s="108"/>
      <c r="D283" s="119"/>
      <c r="E283" s="119"/>
      <c r="F283" s="119"/>
      <c r="G283" s="119"/>
      <c r="H283" s="119"/>
      <c r="I283" s="109"/>
      <c r="J283" s="109"/>
      <c r="K283" s="109"/>
    </row>
    <row r="284" spans="2:11">
      <c r="B284" s="108"/>
      <c r="C284" s="108"/>
      <c r="D284" s="119"/>
      <c r="E284" s="119"/>
      <c r="F284" s="119"/>
      <c r="G284" s="119"/>
      <c r="H284" s="119"/>
      <c r="I284" s="109"/>
      <c r="J284" s="109"/>
      <c r="K284" s="109"/>
    </row>
    <row r="285" spans="2:11">
      <c r="B285" s="108"/>
      <c r="C285" s="108"/>
      <c r="D285" s="119"/>
      <c r="E285" s="119"/>
      <c r="F285" s="119"/>
      <c r="G285" s="119"/>
      <c r="H285" s="119"/>
      <c r="I285" s="109"/>
      <c r="J285" s="109"/>
      <c r="K285" s="109"/>
    </row>
    <row r="286" spans="2:11">
      <c r="B286" s="108"/>
      <c r="C286" s="108"/>
      <c r="D286" s="119"/>
      <c r="E286" s="119"/>
      <c r="F286" s="119"/>
      <c r="G286" s="119"/>
      <c r="H286" s="119"/>
      <c r="I286" s="109"/>
      <c r="J286" s="109"/>
      <c r="K286" s="109"/>
    </row>
    <row r="287" spans="2:11">
      <c r="B287" s="108"/>
      <c r="C287" s="108"/>
      <c r="D287" s="119"/>
      <c r="E287" s="119"/>
      <c r="F287" s="119"/>
      <c r="G287" s="119"/>
      <c r="H287" s="119"/>
      <c r="I287" s="109"/>
      <c r="J287" s="109"/>
      <c r="K287" s="109"/>
    </row>
    <row r="288" spans="2:11">
      <c r="B288" s="108"/>
      <c r="C288" s="108"/>
      <c r="D288" s="119"/>
      <c r="E288" s="119"/>
      <c r="F288" s="119"/>
      <c r="G288" s="119"/>
      <c r="H288" s="119"/>
      <c r="I288" s="109"/>
      <c r="J288" s="109"/>
      <c r="K288" s="109"/>
    </row>
    <row r="289" spans="2:11">
      <c r="B289" s="108"/>
      <c r="C289" s="108"/>
      <c r="D289" s="119"/>
      <c r="E289" s="119"/>
      <c r="F289" s="119"/>
      <c r="G289" s="119"/>
      <c r="H289" s="119"/>
      <c r="I289" s="109"/>
      <c r="J289" s="109"/>
      <c r="K289" s="109"/>
    </row>
    <row r="290" spans="2:11">
      <c r="B290" s="108"/>
      <c r="C290" s="108"/>
      <c r="D290" s="119"/>
      <c r="E290" s="119"/>
      <c r="F290" s="119"/>
      <c r="G290" s="119"/>
      <c r="H290" s="119"/>
      <c r="I290" s="109"/>
      <c r="J290" s="109"/>
      <c r="K290" s="109"/>
    </row>
    <row r="291" spans="2:11">
      <c r="B291" s="108"/>
      <c r="C291" s="108"/>
      <c r="D291" s="119"/>
      <c r="E291" s="119"/>
      <c r="F291" s="119"/>
      <c r="G291" s="119"/>
      <c r="H291" s="119"/>
      <c r="I291" s="109"/>
      <c r="J291" s="109"/>
      <c r="K291" s="109"/>
    </row>
    <row r="292" spans="2:11">
      <c r="B292" s="108"/>
      <c r="C292" s="108"/>
      <c r="D292" s="119"/>
      <c r="E292" s="119"/>
      <c r="F292" s="119"/>
      <c r="G292" s="119"/>
      <c r="H292" s="119"/>
      <c r="I292" s="109"/>
      <c r="J292" s="109"/>
      <c r="K292" s="109"/>
    </row>
    <row r="293" spans="2:11">
      <c r="B293" s="108"/>
      <c r="C293" s="108"/>
      <c r="D293" s="119"/>
      <c r="E293" s="119"/>
      <c r="F293" s="119"/>
      <c r="G293" s="119"/>
      <c r="H293" s="119"/>
      <c r="I293" s="109"/>
      <c r="J293" s="109"/>
      <c r="K293" s="109"/>
    </row>
    <row r="294" spans="2:11">
      <c r="B294" s="108"/>
      <c r="C294" s="108"/>
      <c r="D294" s="119"/>
      <c r="E294" s="119"/>
      <c r="F294" s="119"/>
      <c r="G294" s="119"/>
      <c r="H294" s="119"/>
      <c r="I294" s="109"/>
      <c r="J294" s="109"/>
      <c r="K294" s="109"/>
    </row>
    <row r="295" spans="2:11">
      <c r="B295" s="108"/>
      <c r="C295" s="108"/>
      <c r="D295" s="119"/>
      <c r="E295" s="119"/>
      <c r="F295" s="119"/>
      <c r="G295" s="119"/>
      <c r="H295" s="119"/>
      <c r="I295" s="109"/>
      <c r="J295" s="109"/>
      <c r="K295" s="109"/>
    </row>
    <row r="296" spans="2:11">
      <c r="B296" s="108"/>
      <c r="C296" s="108"/>
      <c r="D296" s="119"/>
      <c r="E296" s="119"/>
      <c r="F296" s="119"/>
      <c r="G296" s="119"/>
      <c r="H296" s="119"/>
      <c r="I296" s="109"/>
      <c r="J296" s="109"/>
      <c r="K296" s="109"/>
    </row>
    <row r="297" spans="2:11">
      <c r="B297" s="108"/>
      <c r="C297" s="108"/>
      <c r="D297" s="119"/>
      <c r="E297" s="119"/>
      <c r="F297" s="119"/>
      <c r="G297" s="119"/>
      <c r="H297" s="119"/>
      <c r="I297" s="109"/>
      <c r="J297" s="109"/>
      <c r="K297" s="109"/>
    </row>
    <row r="298" spans="2:11">
      <c r="B298" s="108"/>
      <c r="C298" s="108"/>
      <c r="D298" s="119"/>
      <c r="E298" s="119"/>
      <c r="F298" s="119"/>
      <c r="G298" s="119"/>
      <c r="H298" s="119"/>
      <c r="I298" s="109"/>
      <c r="J298" s="109"/>
      <c r="K298" s="109"/>
    </row>
    <row r="299" spans="2:11">
      <c r="B299" s="108"/>
      <c r="C299" s="108"/>
      <c r="D299" s="119"/>
      <c r="E299" s="119"/>
      <c r="F299" s="119"/>
      <c r="G299" s="119"/>
      <c r="H299" s="119"/>
      <c r="I299" s="109"/>
      <c r="J299" s="109"/>
      <c r="K299" s="109"/>
    </row>
    <row r="300" spans="2:11">
      <c r="B300" s="108"/>
      <c r="C300" s="108"/>
      <c r="D300" s="119"/>
      <c r="E300" s="119"/>
      <c r="F300" s="119"/>
      <c r="G300" s="119"/>
      <c r="H300" s="119"/>
      <c r="I300" s="109"/>
      <c r="J300" s="109"/>
      <c r="K300" s="109"/>
    </row>
    <row r="301" spans="2:11">
      <c r="B301" s="108"/>
      <c r="C301" s="108"/>
      <c r="D301" s="119"/>
      <c r="E301" s="119"/>
      <c r="F301" s="119"/>
      <c r="G301" s="119"/>
      <c r="H301" s="119"/>
      <c r="I301" s="109"/>
      <c r="J301" s="109"/>
      <c r="K301" s="109"/>
    </row>
    <row r="302" spans="2:11">
      <c r="B302" s="108"/>
      <c r="C302" s="108"/>
      <c r="D302" s="119"/>
      <c r="E302" s="119"/>
      <c r="F302" s="119"/>
      <c r="G302" s="119"/>
      <c r="H302" s="119"/>
      <c r="I302" s="109"/>
      <c r="J302" s="109"/>
      <c r="K302" s="109"/>
    </row>
    <row r="303" spans="2:11">
      <c r="B303" s="108"/>
      <c r="C303" s="108"/>
      <c r="D303" s="119"/>
      <c r="E303" s="119"/>
      <c r="F303" s="119"/>
      <c r="G303" s="119"/>
      <c r="H303" s="119"/>
      <c r="I303" s="109"/>
      <c r="J303" s="109"/>
      <c r="K303" s="109"/>
    </row>
    <row r="304" spans="2:11">
      <c r="B304" s="108"/>
      <c r="C304" s="108"/>
      <c r="D304" s="119"/>
      <c r="E304" s="119"/>
      <c r="F304" s="119"/>
      <c r="G304" s="119"/>
      <c r="H304" s="119"/>
      <c r="I304" s="109"/>
      <c r="J304" s="109"/>
      <c r="K304" s="109"/>
    </row>
    <row r="305" spans="2:11">
      <c r="B305" s="108"/>
      <c r="C305" s="108"/>
      <c r="D305" s="119"/>
      <c r="E305" s="119"/>
      <c r="F305" s="119"/>
      <c r="G305" s="119"/>
      <c r="H305" s="119"/>
      <c r="I305" s="109"/>
      <c r="J305" s="109"/>
      <c r="K305" s="109"/>
    </row>
    <row r="306" spans="2:11">
      <c r="B306" s="108"/>
      <c r="C306" s="108"/>
      <c r="D306" s="119"/>
      <c r="E306" s="119"/>
      <c r="F306" s="119"/>
      <c r="G306" s="119"/>
      <c r="H306" s="119"/>
      <c r="I306" s="109"/>
      <c r="J306" s="109"/>
      <c r="K306" s="109"/>
    </row>
    <row r="307" spans="2:11">
      <c r="B307" s="108"/>
      <c r="C307" s="108"/>
      <c r="D307" s="119"/>
      <c r="E307" s="119"/>
      <c r="F307" s="119"/>
      <c r="G307" s="119"/>
      <c r="H307" s="119"/>
      <c r="I307" s="109"/>
      <c r="J307" s="109"/>
      <c r="K307" s="109"/>
    </row>
    <row r="308" spans="2:11">
      <c r="B308" s="108"/>
      <c r="C308" s="108"/>
      <c r="D308" s="119"/>
      <c r="E308" s="119"/>
      <c r="F308" s="119"/>
      <c r="G308" s="119"/>
      <c r="H308" s="119"/>
      <c r="I308" s="109"/>
      <c r="J308" s="109"/>
      <c r="K308" s="109"/>
    </row>
    <row r="309" spans="2:11">
      <c r="B309" s="108"/>
      <c r="C309" s="108"/>
      <c r="D309" s="119"/>
      <c r="E309" s="119"/>
      <c r="F309" s="119"/>
      <c r="G309" s="119"/>
      <c r="H309" s="119"/>
      <c r="I309" s="109"/>
      <c r="J309" s="109"/>
      <c r="K309" s="109"/>
    </row>
    <row r="310" spans="2:11">
      <c r="B310" s="108"/>
      <c r="C310" s="108"/>
      <c r="D310" s="119"/>
      <c r="E310" s="119"/>
      <c r="F310" s="119"/>
      <c r="G310" s="119"/>
      <c r="H310" s="119"/>
      <c r="I310" s="109"/>
      <c r="J310" s="109"/>
      <c r="K310" s="109"/>
    </row>
    <row r="311" spans="2:11">
      <c r="B311" s="108"/>
      <c r="C311" s="108"/>
      <c r="D311" s="119"/>
      <c r="E311" s="119"/>
      <c r="F311" s="119"/>
      <c r="G311" s="119"/>
      <c r="H311" s="119"/>
      <c r="I311" s="109"/>
      <c r="J311" s="109"/>
      <c r="K311" s="109"/>
    </row>
    <row r="312" spans="2:11">
      <c r="B312" s="108"/>
      <c r="C312" s="108"/>
      <c r="D312" s="119"/>
      <c r="E312" s="119"/>
      <c r="F312" s="119"/>
      <c r="G312" s="119"/>
      <c r="H312" s="119"/>
      <c r="I312" s="109"/>
      <c r="J312" s="109"/>
      <c r="K312" s="109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O613"/>
  <sheetViews>
    <sheetView rightToLeft="1" workbookViewId="0">
      <selection activeCell="B1" sqref="B1:B1048576"/>
    </sheetView>
  </sheetViews>
  <sheetFormatPr defaultColWidth="9.140625" defaultRowHeight="18"/>
  <cols>
    <col min="1" max="1" width="6.28515625" style="1" customWidth="1"/>
    <col min="2" max="2" width="27" style="2" bestFit="1" customWidth="1"/>
    <col min="3" max="3" width="41.85546875" style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9" style="1" bestFit="1" customWidth="1"/>
    <col min="8" max="8" width="7.5703125" style="1" customWidth="1"/>
    <col min="9" max="9" width="8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135</v>
      </c>
      <c r="C1" s="67" t="s" vm="1">
        <v>209</v>
      </c>
    </row>
    <row r="2" spans="2:15">
      <c r="B2" s="46" t="s">
        <v>134</v>
      </c>
      <c r="C2" s="67" t="s">
        <v>210</v>
      </c>
    </row>
    <row r="3" spans="2:15">
      <c r="B3" s="46" t="s">
        <v>136</v>
      </c>
      <c r="C3" s="67" t="s">
        <v>211</v>
      </c>
    </row>
    <row r="4" spans="2:15">
      <c r="B4" s="46" t="s">
        <v>137</v>
      </c>
      <c r="C4" s="67">
        <v>2144</v>
      </c>
    </row>
    <row r="6" spans="2:15" ht="26.25" customHeight="1">
      <c r="B6" s="145" t="s">
        <v>166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15" s="3" customFormat="1" ht="63">
      <c r="B7" s="47" t="s">
        <v>109</v>
      </c>
      <c r="C7" s="49" t="s">
        <v>43</v>
      </c>
      <c r="D7" s="49" t="s">
        <v>14</v>
      </c>
      <c r="E7" s="49" t="s">
        <v>15</v>
      </c>
      <c r="F7" s="49" t="s">
        <v>53</v>
      </c>
      <c r="G7" s="49" t="s">
        <v>96</v>
      </c>
      <c r="H7" s="49" t="s">
        <v>50</v>
      </c>
      <c r="I7" s="49" t="s">
        <v>104</v>
      </c>
      <c r="J7" s="49" t="s">
        <v>138</v>
      </c>
      <c r="K7" s="51" t="s">
        <v>139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190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13" t="s">
        <v>1551</v>
      </c>
      <c r="C10" s="129"/>
      <c r="D10" s="129"/>
      <c r="E10" s="129"/>
      <c r="F10" s="129"/>
      <c r="G10" s="129"/>
      <c r="H10" s="129"/>
      <c r="I10" s="114">
        <f>I11</f>
        <v>-40.362674259999999</v>
      </c>
      <c r="J10" s="130">
        <f>IFERROR(I10/$I$10,0)</f>
        <v>1</v>
      </c>
      <c r="K10" s="115">
        <f>I10/'סכום נכסי הקרן'!$C$42</f>
        <v>-1.5572466759870328E-4</v>
      </c>
      <c r="O10" s="1"/>
    </row>
    <row r="11" spans="2:15" ht="21" customHeight="1">
      <c r="B11" s="131" t="s">
        <v>182</v>
      </c>
      <c r="C11" s="131"/>
      <c r="D11" s="131"/>
      <c r="E11" s="131"/>
      <c r="F11" s="131"/>
      <c r="G11" s="131"/>
      <c r="H11" s="132"/>
      <c r="I11" s="133">
        <f>I12+I13+I14</f>
        <v>-40.362674259999999</v>
      </c>
      <c r="J11" s="130">
        <f>IFERROR(I11/$I$10,0)</f>
        <v>1</v>
      </c>
      <c r="K11" s="115">
        <f>I11/'סכום נכסי הקרן'!$C$42</f>
        <v>-1.5572466759870328E-4</v>
      </c>
    </row>
    <row r="12" spans="2:15" s="98" customFormat="1">
      <c r="B12" s="134" t="s">
        <v>511</v>
      </c>
      <c r="C12" s="134" t="s">
        <v>512</v>
      </c>
      <c r="D12" s="134" t="s">
        <v>514</v>
      </c>
      <c r="E12" s="134"/>
      <c r="F12" s="135">
        <v>0</v>
      </c>
      <c r="G12" s="134" t="s">
        <v>122</v>
      </c>
      <c r="H12" s="135">
        <v>0</v>
      </c>
      <c r="I12" s="136">
        <v>-40.362674259999999</v>
      </c>
      <c r="J12" s="137">
        <f>IFERROR(I12/$I$10,0)</f>
        <v>1</v>
      </c>
      <c r="K12" s="138">
        <f>I12/'סכום נכסי הקרן'!$C$42</f>
        <v>-1.5572466759870328E-4</v>
      </c>
    </row>
    <row r="13" spans="2:15"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2:15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108"/>
      <c r="C110" s="109"/>
      <c r="D110" s="119"/>
      <c r="E110" s="119"/>
      <c r="F110" s="119"/>
      <c r="G110" s="119"/>
      <c r="H110" s="119"/>
      <c r="I110" s="109"/>
      <c r="J110" s="109"/>
      <c r="K110" s="109"/>
    </row>
    <row r="111" spans="2:11">
      <c r="B111" s="108"/>
      <c r="C111" s="109"/>
      <c r="D111" s="119"/>
      <c r="E111" s="119"/>
      <c r="F111" s="119"/>
      <c r="G111" s="119"/>
      <c r="H111" s="119"/>
      <c r="I111" s="109"/>
      <c r="J111" s="109"/>
      <c r="K111" s="109"/>
    </row>
    <row r="112" spans="2:11">
      <c r="B112" s="108"/>
      <c r="C112" s="109"/>
      <c r="D112" s="119"/>
      <c r="E112" s="119"/>
      <c r="F112" s="119"/>
      <c r="G112" s="119"/>
      <c r="H112" s="119"/>
      <c r="I112" s="109"/>
      <c r="J112" s="109"/>
      <c r="K112" s="109"/>
    </row>
    <row r="113" spans="2:11">
      <c r="B113" s="108"/>
      <c r="C113" s="109"/>
      <c r="D113" s="119"/>
      <c r="E113" s="119"/>
      <c r="F113" s="119"/>
      <c r="G113" s="119"/>
      <c r="H113" s="119"/>
      <c r="I113" s="109"/>
      <c r="J113" s="109"/>
      <c r="K113" s="109"/>
    </row>
    <row r="114" spans="2:11">
      <c r="B114" s="108"/>
      <c r="C114" s="109"/>
      <c r="D114" s="119"/>
      <c r="E114" s="119"/>
      <c r="F114" s="119"/>
      <c r="G114" s="119"/>
      <c r="H114" s="119"/>
      <c r="I114" s="109"/>
      <c r="J114" s="109"/>
      <c r="K114" s="109"/>
    </row>
    <row r="115" spans="2:11">
      <c r="B115" s="108"/>
      <c r="C115" s="109"/>
      <c r="D115" s="119"/>
      <c r="E115" s="119"/>
      <c r="F115" s="119"/>
      <c r="G115" s="119"/>
      <c r="H115" s="119"/>
      <c r="I115" s="109"/>
      <c r="J115" s="109"/>
      <c r="K115" s="109"/>
    </row>
    <row r="116" spans="2:11">
      <c r="B116" s="108"/>
      <c r="C116" s="109"/>
      <c r="D116" s="119"/>
      <c r="E116" s="119"/>
      <c r="F116" s="119"/>
      <c r="G116" s="119"/>
      <c r="H116" s="119"/>
      <c r="I116" s="109"/>
      <c r="J116" s="109"/>
      <c r="K116" s="109"/>
    </row>
    <row r="117" spans="2:11">
      <c r="B117" s="108"/>
      <c r="C117" s="109"/>
      <c r="D117" s="119"/>
      <c r="E117" s="119"/>
      <c r="F117" s="119"/>
      <c r="G117" s="119"/>
      <c r="H117" s="119"/>
      <c r="I117" s="109"/>
      <c r="J117" s="109"/>
      <c r="K117" s="109"/>
    </row>
    <row r="118" spans="2:11">
      <c r="B118" s="108"/>
      <c r="C118" s="109"/>
      <c r="D118" s="119"/>
      <c r="E118" s="119"/>
      <c r="F118" s="119"/>
      <c r="G118" s="119"/>
      <c r="H118" s="119"/>
      <c r="I118" s="109"/>
      <c r="J118" s="109"/>
      <c r="K118" s="109"/>
    </row>
    <row r="119" spans="2:11">
      <c r="B119" s="108"/>
      <c r="C119" s="109"/>
      <c r="D119" s="119"/>
      <c r="E119" s="119"/>
      <c r="F119" s="119"/>
      <c r="G119" s="119"/>
      <c r="H119" s="119"/>
      <c r="I119" s="109"/>
      <c r="J119" s="109"/>
      <c r="K119" s="109"/>
    </row>
    <row r="120" spans="2:11">
      <c r="B120" s="108"/>
      <c r="C120" s="109"/>
      <c r="D120" s="119"/>
      <c r="E120" s="119"/>
      <c r="F120" s="119"/>
      <c r="G120" s="119"/>
      <c r="H120" s="119"/>
      <c r="I120" s="109"/>
      <c r="J120" s="109"/>
      <c r="K120" s="109"/>
    </row>
    <row r="121" spans="2:11">
      <c r="B121" s="108"/>
      <c r="C121" s="109"/>
      <c r="D121" s="119"/>
      <c r="E121" s="119"/>
      <c r="F121" s="119"/>
      <c r="G121" s="119"/>
      <c r="H121" s="119"/>
      <c r="I121" s="109"/>
      <c r="J121" s="109"/>
      <c r="K121" s="109"/>
    </row>
    <row r="122" spans="2:11">
      <c r="B122" s="108"/>
      <c r="C122" s="109"/>
      <c r="D122" s="119"/>
      <c r="E122" s="119"/>
      <c r="F122" s="119"/>
      <c r="G122" s="119"/>
      <c r="H122" s="119"/>
      <c r="I122" s="109"/>
      <c r="J122" s="109"/>
      <c r="K122" s="109"/>
    </row>
    <row r="123" spans="2:11">
      <c r="B123" s="108"/>
      <c r="C123" s="109"/>
      <c r="D123" s="119"/>
      <c r="E123" s="119"/>
      <c r="F123" s="119"/>
      <c r="G123" s="119"/>
      <c r="H123" s="119"/>
      <c r="I123" s="109"/>
      <c r="J123" s="109"/>
      <c r="K123" s="109"/>
    </row>
    <row r="124" spans="2:11">
      <c r="B124" s="108"/>
      <c r="C124" s="109"/>
      <c r="D124" s="119"/>
      <c r="E124" s="119"/>
      <c r="F124" s="119"/>
      <c r="G124" s="119"/>
      <c r="H124" s="119"/>
      <c r="I124" s="109"/>
      <c r="J124" s="109"/>
      <c r="K124" s="109"/>
    </row>
    <row r="125" spans="2:11">
      <c r="B125" s="108"/>
      <c r="C125" s="109"/>
      <c r="D125" s="119"/>
      <c r="E125" s="119"/>
      <c r="F125" s="119"/>
      <c r="G125" s="119"/>
      <c r="H125" s="119"/>
      <c r="I125" s="109"/>
      <c r="J125" s="109"/>
      <c r="K125" s="109"/>
    </row>
    <row r="126" spans="2:11">
      <c r="B126" s="108"/>
      <c r="C126" s="109"/>
      <c r="D126" s="119"/>
      <c r="E126" s="119"/>
      <c r="F126" s="119"/>
      <c r="G126" s="119"/>
      <c r="H126" s="119"/>
      <c r="I126" s="109"/>
      <c r="J126" s="109"/>
      <c r="K126" s="109"/>
    </row>
    <row r="127" spans="2:11">
      <c r="B127" s="108"/>
      <c r="C127" s="109"/>
      <c r="D127" s="119"/>
      <c r="E127" s="119"/>
      <c r="F127" s="119"/>
      <c r="G127" s="119"/>
      <c r="H127" s="119"/>
      <c r="I127" s="109"/>
      <c r="J127" s="109"/>
      <c r="K127" s="109"/>
    </row>
    <row r="128" spans="2:11">
      <c r="B128" s="108"/>
      <c r="C128" s="109"/>
      <c r="D128" s="119"/>
      <c r="E128" s="119"/>
      <c r="F128" s="119"/>
      <c r="G128" s="119"/>
      <c r="H128" s="119"/>
      <c r="I128" s="109"/>
      <c r="J128" s="109"/>
      <c r="K128" s="109"/>
    </row>
    <row r="129" spans="2:11">
      <c r="B129" s="108"/>
      <c r="C129" s="109"/>
      <c r="D129" s="119"/>
      <c r="E129" s="119"/>
      <c r="F129" s="119"/>
      <c r="G129" s="119"/>
      <c r="H129" s="119"/>
      <c r="I129" s="109"/>
      <c r="J129" s="109"/>
      <c r="K129" s="109"/>
    </row>
    <row r="130" spans="2:11">
      <c r="B130" s="108"/>
      <c r="C130" s="109"/>
      <c r="D130" s="119"/>
      <c r="E130" s="119"/>
      <c r="F130" s="119"/>
      <c r="G130" s="119"/>
      <c r="H130" s="119"/>
      <c r="I130" s="109"/>
      <c r="J130" s="109"/>
      <c r="K130" s="109"/>
    </row>
    <row r="131" spans="2:11">
      <c r="B131" s="108"/>
      <c r="C131" s="109"/>
      <c r="D131" s="119"/>
      <c r="E131" s="119"/>
      <c r="F131" s="119"/>
      <c r="G131" s="119"/>
      <c r="H131" s="119"/>
      <c r="I131" s="109"/>
      <c r="J131" s="109"/>
      <c r="K131" s="109"/>
    </row>
    <row r="132" spans="2:11">
      <c r="B132" s="108"/>
      <c r="C132" s="109"/>
      <c r="D132" s="119"/>
      <c r="E132" s="119"/>
      <c r="F132" s="119"/>
      <c r="G132" s="119"/>
      <c r="H132" s="119"/>
      <c r="I132" s="109"/>
      <c r="J132" s="109"/>
      <c r="K132" s="109"/>
    </row>
    <row r="133" spans="2:11">
      <c r="B133" s="108"/>
      <c r="C133" s="109"/>
      <c r="D133" s="119"/>
      <c r="E133" s="119"/>
      <c r="F133" s="119"/>
      <c r="G133" s="119"/>
      <c r="H133" s="119"/>
      <c r="I133" s="109"/>
      <c r="J133" s="109"/>
      <c r="K133" s="109"/>
    </row>
    <row r="134" spans="2:11">
      <c r="B134" s="108"/>
      <c r="C134" s="109"/>
      <c r="D134" s="119"/>
      <c r="E134" s="119"/>
      <c r="F134" s="119"/>
      <c r="G134" s="119"/>
      <c r="H134" s="119"/>
      <c r="I134" s="109"/>
      <c r="J134" s="109"/>
      <c r="K134" s="109"/>
    </row>
    <row r="135" spans="2:11">
      <c r="B135" s="108"/>
      <c r="C135" s="109"/>
      <c r="D135" s="119"/>
      <c r="E135" s="119"/>
      <c r="F135" s="119"/>
      <c r="G135" s="119"/>
      <c r="H135" s="119"/>
      <c r="I135" s="109"/>
      <c r="J135" s="109"/>
      <c r="K135" s="109"/>
    </row>
    <row r="136" spans="2:11">
      <c r="B136" s="108"/>
      <c r="C136" s="109"/>
      <c r="D136" s="119"/>
      <c r="E136" s="119"/>
      <c r="F136" s="119"/>
      <c r="G136" s="119"/>
      <c r="H136" s="119"/>
      <c r="I136" s="109"/>
      <c r="J136" s="109"/>
      <c r="K136" s="109"/>
    </row>
    <row r="137" spans="2:11">
      <c r="B137" s="108"/>
      <c r="C137" s="109"/>
      <c r="D137" s="119"/>
      <c r="E137" s="119"/>
      <c r="F137" s="119"/>
      <c r="G137" s="119"/>
      <c r="H137" s="119"/>
      <c r="I137" s="109"/>
      <c r="J137" s="109"/>
      <c r="K137" s="109"/>
    </row>
    <row r="138" spans="2:11">
      <c r="B138" s="108"/>
      <c r="C138" s="109"/>
      <c r="D138" s="119"/>
      <c r="E138" s="119"/>
      <c r="F138" s="119"/>
      <c r="G138" s="119"/>
      <c r="H138" s="119"/>
      <c r="I138" s="109"/>
      <c r="J138" s="109"/>
      <c r="K138" s="109"/>
    </row>
    <row r="139" spans="2:11">
      <c r="B139" s="108"/>
      <c r="C139" s="109"/>
      <c r="D139" s="119"/>
      <c r="E139" s="119"/>
      <c r="F139" s="119"/>
      <c r="G139" s="119"/>
      <c r="H139" s="119"/>
      <c r="I139" s="109"/>
      <c r="J139" s="109"/>
      <c r="K139" s="109"/>
    </row>
    <row r="140" spans="2:11">
      <c r="B140" s="108"/>
      <c r="C140" s="109"/>
      <c r="D140" s="119"/>
      <c r="E140" s="119"/>
      <c r="F140" s="119"/>
      <c r="G140" s="119"/>
      <c r="H140" s="119"/>
      <c r="I140" s="109"/>
      <c r="J140" s="109"/>
      <c r="K140" s="109"/>
    </row>
    <row r="141" spans="2:11">
      <c r="B141" s="108"/>
      <c r="C141" s="109"/>
      <c r="D141" s="119"/>
      <c r="E141" s="119"/>
      <c r="F141" s="119"/>
      <c r="G141" s="119"/>
      <c r="H141" s="119"/>
      <c r="I141" s="109"/>
      <c r="J141" s="109"/>
      <c r="K141" s="109"/>
    </row>
    <row r="142" spans="2:11">
      <c r="B142" s="108"/>
      <c r="C142" s="109"/>
      <c r="D142" s="119"/>
      <c r="E142" s="119"/>
      <c r="F142" s="119"/>
      <c r="G142" s="119"/>
      <c r="H142" s="119"/>
      <c r="I142" s="109"/>
      <c r="J142" s="109"/>
      <c r="K142" s="109"/>
    </row>
    <row r="143" spans="2:11">
      <c r="B143" s="108"/>
      <c r="C143" s="109"/>
      <c r="D143" s="119"/>
      <c r="E143" s="119"/>
      <c r="F143" s="119"/>
      <c r="G143" s="119"/>
      <c r="H143" s="119"/>
      <c r="I143" s="109"/>
      <c r="J143" s="109"/>
      <c r="K143" s="109"/>
    </row>
    <row r="144" spans="2:11">
      <c r="B144" s="108"/>
      <c r="C144" s="109"/>
      <c r="D144" s="119"/>
      <c r="E144" s="119"/>
      <c r="F144" s="119"/>
      <c r="G144" s="119"/>
      <c r="H144" s="119"/>
      <c r="I144" s="109"/>
      <c r="J144" s="109"/>
      <c r="K144" s="109"/>
    </row>
    <row r="145" spans="2:11">
      <c r="B145" s="108"/>
      <c r="C145" s="109"/>
      <c r="D145" s="119"/>
      <c r="E145" s="119"/>
      <c r="F145" s="119"/>
      <c r="G145" s="119"/>
      <c r="H145" s="119"/>
      <c r="I145" s="109"/>
      <c r="J145" s="109"/>
      <c r="K145" s="109"/>
    </row>
    <row r="146" spans="2:11">
      <c r="B146" s="108"/>
      <c r="C146" s="109"/>
      <c r="D146" s="119"/>
      <c r="E146" s="119"/>
      <c r="F146" s="119"/>
      <c r="G146" s="119"/>
      <c r="H146" s="119"/>
      <c r="I146" s="109"/>
      <c r="J146" s="109"/>
      <c r="K146" s="109"/>
    </row>
    <row r="147" spans="2:11">
      <c r="B147" s="108"/>
      <c r="C147" s="109"/>
      <c r="D147" s="119"/>
      <c r="E147" s="119"/>
      <c r="F147" s="119"/>
      <c r="G147" s="119"/>
      <c r="H147" s="119"/>
      <c r="I147" s="109"/>
      <c r="J147" s="109"/>
      <c r="K147" s="109"/>
    </row>
    <row r="148" spans="2:11">
      <c r="B148" s="108"/>
      <c r="C148" s="109"/>
      <c r="D148" s="119"/>
      <c r="E148" s="119"/>
      <c r="F148" s="119"/>
      <c r="G148" s="119"/>
      <c r="H148" s="119"/>
      <c r="I148" s="109"/>
      <c r="J148" s="109"/>
      <c r="K148" s="109"/>
    </row>
    <row r="149" spans="2:11">
      <c r="B149" s="108"/>
      <c r="C149" s="109"/>
      <c r="D149" s="119"/>
      <c r="E149" s="119"/>
      <c r="F149" s="119"/>
      <c r="G149" s="119"/>
      <c r="H149" s="119"/>
      <c r="I149" s="109"/>
      <c r="J149" s="109"/>
      <c r="K149" s="109"/>
    </row>
    <row r="150" spans="2:11">
      <c r="B150" s="108"/>
      <c r="C150" s="109"/>
      <c r="D150" s="119"/>
      <c r="E150" s="119"/>
      <c r="F150" s="119"/>
      <c r="G150" s="119"/>
      <c r="H150" s="119"/>
      <c r="I150" s="109"/>
      <c r="J150" s="109"/>
      <c r="K150" s="109"/>
    </row>
    <row r="151" spans="2:11">
      <c r="B151" s="108"/>
      <c r="C151" s="109"/>
      <c r="D151" s="119"/>
      <c r="E151" s="119"/>
      <c r="F151" s="119"/>
      <c r="G151" s="119"/>
      <c r="H151" s="119"/>
      <c r="I151" s="109"/>
      <c r="J151" s="109"/>
      <c r="K151" s="109"/>
    </row>
    <row r="152" spans="2:11">
      <c r="B152" s="108"/>
      <c r="C152" s="109"/>
      <c r="D152" s="119"/>
      <c r="E152" s="119"/>
      <c r="F152" s="119"/>
      <c r="G152" s="119"/>
      <c r="H152" s="119"/>
      <c r="I152" s="109"/>
      <c r="J152" s="109"/>
      <c r="K152" s="109"/>
    </row>
    <row r="153" spans="2:11">
      <c r="B153" s="108"/>
      <c r="C153" s="109"/>
      <c r="D153" s="119"/>
      <c r="E153" s="119"/>
      <c r="F153" s="119"/>
      <c r="G153" s="119"/>
      <c r="H153" s="119"/>
      <c r="I153" s="109"/>
      <c r="J153" s="109"/>
      <c r="K153" s="109"/>
    </row>
    <row r="154" spans="2:11">
      <c r="B154" s="108"/>
      <c r="C154" s="109"/>
      <c r="D154" s="119"/>
      <c r="E154" s="119"/>
      <c r="F154" s="119"/>
      <c r="G154" s="119"/>
      <c r="H154" s="119"/>
      <c r="I154" s="109"/>
      <c r="J154" s="109"/>
      <c r="K154" s="109"/>
    </row>
    <row r="155" spans="2:11">
      <c r="B155" s="108"/>
      <c r="C155" s="109"/>
      <c r="D155" s="119"/>
      <c r="E155" s="119"/>
      <c r="F155" s="119"/>
      <c r="G155" s="119"/>
      <c r="H155" s="119"/>
      <c r="I155" s="109"/>
      <c r="J155" s="109"/>
      <c r="K155" s="109"/>
    </row>
    <row r="156" spans="2:11">
      <c r="B156" s="108"/>
      <c r="C156" s="109"/>
      <c r="D156" s="119"/>
      <c r="E156" s="119"/>
      <c r="F156" s="119"/>
      <c r="G156" s="119"/>
      <c r="H156" s="119"/>
      <c r="I156" s="109"/>
      <c r="J156" s="109"/>
      <c r="K156" s="109"/>
    </row>
    <row r="157" spans="2:11">
      <c r="B157" s="108"/>
      <c r="C157" s="109"/>
      <c r="D157" s="119"/>
      <c r="E157" s="119"/>
      <c r="F157" s="119"/>
      <c r="G157" s="119"/>
      <c r="H157" s="119"/>
      <c r="I157" s="109"/>
      <c r="J157" s="109"/>
      <c r="K157" s="109"/>
    </row>
    <row r="158" spans="2:11">
      <c r="B158" s="108"/>
      <c r="C158" s="109"/>
      <c r="D158" s="119"/>
      <c r="E158" s="119"/>
      <c r="F158" s="119"/>
      <c r="G158" s="119"/>
      <c r="H158" s="119"/>
      <c r="I158" s="109"/>
      <c r="J158" s="109"/>
      <c r="K158" s="109"/>
    </row>
    <row r="159" spans="2:11">
      <c r="B159" s="108"/>
      <c r="C159" s="109"/>
      <c r="D159" s="119"/>
      <c r="E159" s="119"/>
      <c r="F159" s="119"/>
      <c r="G159" s="119"/>
      <c r="H159" s="119"/>
      <c r="I159" s="109"/>
      <c r="J159" s="109"/>
      <c r="K159" s="109"/>
    </row>
    <row r="160" spans="2:11">
      <c r="B160" s="108"/>
      <c r="C160" s="109"/>
      <c r="D160" s="119"/>
      <c r="E160" s="119"/>
      <c r="F160" s="119"/>
      <c r="G160" s="119"/>
      <c r="H160" s="119"/>
      <c r="I160" s="109"/>
      <c r="J160" s="109"/>
      <c r="K160" s="109"/>
    </row>
    <row r="161" spans="2:11">
      <c r="B161" s="108"/>
      <c r="C161" s="109"/>
      <c r="D161" s="119"/>
      <c r="E161" s="119"/>
      <c r="F161" s="119"/>
      <c r="G161" s="119"/>
      <c r="H161" s="119"/>
      <c r="I161" s="109"/>
      <c r="J161" s="109"/>
      <c r="K161" s="109"/>
    </row>
    <row r="162" spans="2:11">
      <c r="B162" s="108"/>
      <c r="C162" s="109"/>
      <c r="D162" s="119"/>
      <c r="E162" s="119"/>
      <c r="F162" s="119"/>
      <c r="G162" s="119"/>
      <c r="H162" s="119"/>
      <c r="I162" s="109"/>
      <c r="J162" s="109"/>
      <c r="K162" s="109"/>
    </row>
    <row r="163" spans="2:11">
      <c r="B163" s="108"/>
      <c r="C163" s="109"/>
      <c r="D163" s="119"/>
      <c r="E163" s="119"/>
      <c r="F163" s="119"/>
      <c r="G163" s="119"/>
      <c r="H163" s="119"/>
      <c r="I163" s="109"/>
      <c r="J163" s="109"/>
      <c r="K163" s="109"/>
    </row>
    <row r="164" spans="2:11">
      <c r="B164" s="108"/>
      <c r="C164" s="109"/>
      <c r="D164" s="119"/>
      <c r="E164" s="119"/>
      <c r="F164" s="119"/>
      <c r="G164" s="119"/>
      <c r="H164" s="119"/>
      <c r="I164" s="109"/>
      <c r="J164" s="109"/>
      <c r="K164" s="109"/>
    </row>
    <row r="165" spans="2:11">
      <c r="B165" s="108"/>
      <c r="C165" s="109"/>
      <c r="D165" s="119"/>
      <c r="E165" s="119"/>
      <c r="F165" s="119"/>
      <c r="G165" s="119"/>
      <c r="H165" s="119"/>
      <c r="I165" s="109"/>
      <c r="J165" s="109"/>
      <c r="K165" s="109"/>
    </row>
    <row r="166" spans="2:11">
      <c r="B166" s="108"/>
      <c r="C166" s="109"/>
      <c r="D166" s="119"/>
      <c r="E166" s="119"/>
      <c r="F166" s="119"/>
      <c r="G166" s="119"/>
      <c r="H166" s="119"/>
      <c r="I166" s="109"/>
      <c r="J166" s="109"/>
      <c r="K166" s="109"/>
    </row>
    <row r="167" spans="2:11">
      <c r="B167" s="108"/>
      <c r="C167" s="109"/>
      <c r="D167" s="119"/>
      <c r="E167" s="119"/>
      <c r="F167" s="119"/>
      <c r="G167" s="119"/>
      <c r="H167" s="119"/>
      <c r="I167" s="109"/>
      <c r="J167" s="109"/>
      <c r="K167" s="109"/>
    </row>
    <row r="168" spans="2:11">
      <c r="B168" s="108"/>
      <c r="C168" s="109"/>
      <c r="D168" s="119"/>
      <c r="E168" s="119"/>
      <c r="F168" s="119"/>
      <c r="G168" s="119"/>
      <c r="H168" s="119"/>
      <c r="I168" s="109"/>
      <c r="J168" s="109"/>
      <c r="K168" s="109"/>
    </row>
    <row r="169" spans="2:11">
      <c r="B169" s="108"/>
      <c r="C169" s="109"/>
      <c r="D169" s="119"/>
      <c r="E169" s="119"/>
      <c r="F169" s="119"/>
      <c r="G169" s="119"/>
      <c r="H169" s="119"/>
      <c r="I169" s="109"/>
      <c r="J169" s="109"/>
      <c r="K169" s="109"/>
    </row>
    <row r="170" spans="2:11">
      <c r="B170" s="108"/>
      <c r="C170" s="109"/>
      <c r="D170" s="119"/>
      <c r="E170" s="119"/>
      <c r="F170" s="119"/>
      <c r="G170" s="119"/>
      <c r="H170" s="119"/>
      <c r="I170" s="109"/>
      <c r="J170" s="109"/>
      <c r="K170" s="109"/>
    </row>
    <row r="171" spans="2:11">
      <c r="B171" s="108"/>
      <c r="C171" s="109"/>
      <c r="D171" s="119"/>
      <c r="E171" s="119"/>
      <c r="F171" s="119"/>
      <c r="G171" s="119"/>
      <c r="H171" s="119"/>
      <c r="I171" s="109"/>
      <c r="J171" s="109"/>
      <c r="K171" s="109"/>
    </row>
    <row r="172" spans="2:11">
      <c r="B172" s="108"/>
      <c r="C172" s="109"/>
      <c r="D172" s="119"/>
      <c r="E172" s="119"/>
      <c r="F172" s="119"/>
      <c r="G172" s="119"/>
      <c r="H172" s="119"/>
      <c r="I172" s="109"/>
      <c r="J172" s="109"/>
      <c r="K172" s="109"/>
    </row>
    <row r="173" spans="2:11">
      <c r="B173" s="108"/>
      <c r="C173" s="109"/>
      <c r="D173" s="119"/>
      <c r="E173" s="119"/>
      <c r="F173" s="119"/>
      <c r="G173" s="119"/>
      <c r="H173" s="119"/>
      <c r="I173" s="109"/>
      <c r="J173" s="109"/>
      <c r="K173" s="109"/>
    </row>
    <row r="174" spans="2:11">
      <c r="B174" s="108"/>
      <c r="C174" s="109"/>
      <c r="D174" s="119"/>
      <c r="E174" s="119"/>
      <c r="F174" s="119"/>
      <c r="G174" s="119"/>
      <c r="H174" s="119"/>
      <c r="I174" s="109"/>
      <c r="J174" s="109"/>
      <c r="K174" s="109"/>
    </row>
    <row r="175" spans="2:11">
      <c r="B175" s="108"/>
      <c r="C175" s="109"/>
      <c r="D175" s="119"/>
      <c r="E175" s="119"/>
      <c r="F175" s="119"/>
      <c r="G175" s="119"/>
      <c r="H175" s="119"/>
      <c r="I175" s="109"/>
      <c r="J175" s="109"/>
      <c r="K175" s="109"/>
    </row>
    <row r="176" spans="2:11">
      <c r="B176" s="108"/>
      <c r="C176" s="109"/>
      <c r="D176" s="119"/>
      <c r="E176" s="119"/>
      <c r="F176" s="119"/>
      <c r="G176" s="119"/>
      <c r="H176" s="119"/>
      <c r="I176" s="109"/>
      <c r="J176" s="109"/>
      <c r="K176" s="109"/>
    </row>
    <row r="177" spans="2:11">
      <c r="B177" s="108"/>
      <c r="C177" s="109"/>
      <c r="D177" s="119"/>
      <c r="E177" s="119"/>
      <c r="F177" s="119"/>
      <c r="G177" s="119"/>
      <c r="H177" s="119"/>
      <c r="I177" s="109"/>
      <c r="J177" s="109"/>
      <c r="K177" s="109"/>
    </row>
    <row r="178" spans="2:11">
      <c r="B178" s="108"/>
      <c r="C178" s="109"/>
      <c r="D178" s="119"/>
      <c r="E178" s="119"/>
      <c r="F178" s="119"/>
      <c r="G178" s="119"/>
      <c r="H178" s="119"/>
      <c r="I178" s="109"/>
      <c r="J178" s="109"/>
      <c r="K178" s="109"/>
    </row>
    <row r="179" spans="2:11">
      <c r="B179" s="108"/>
      <c r="C179" s="109"/>
      <c r="D179" s="119"/>
      <c r="E179" s="119"/>
      <c r="F179" s="119"/>
      <c r="G179" s="119"/>
      <c r="H179" s="119"/>
      <c r="I179" s="109"/>
      <c r="J179" s="109"/>
      <c r="K179" s="109"/>
    </row>
    <row r="180" spans="2:11">
      <c r="B180" s="108"/>
      <c r="C180" s="109"/>
      <c r="D180" s="119"/>
      <c r="E180" s="119"/>
      <c r="F180" s="119"/>
      <c r="G180" s="119"/>
      <c r="H180" s="119"/>
      <c r="I180" s="109"/>
      <c r="J180" s="109"/>
      <c r="K180" s="109"/>
    </row>
    <row r="181" spans="2:11">
      <c r="B181" s="108"/>
      <c r="C181" s="109"/>
      <c r="D181" s="119"/>
      <c r="E181" s="119"/>
      <c r="F181" s="119"/>
      <c r="G181" s="119"/>
      <c r="H181" s="119"/>
      <c r="I181" s="109"/>
      <c r="J181" s="109"/>
      <c r="K181" s="109"/>
    </row>
    <row r="182" spans="2:11">
      <c r="B182" s="108"/>
      <c r="C182" s="109"/>
      <c r="D182" s="119"/>
      <c r="E182" s="119"/>
      <c r="F182" s="119"/>
      <c r="G182" s="119"/>
      <c r="H182" s="119"/>
      <c r="I182" s="109"/>
      <c r="J182" s="109"/>
      <c r="K182" s="109"/>
    </row>
    <row r="183" spans="2:11">
      <c r="B183" s="108"/>
      <c r="C183" s="109"/>
      <c r="D183" s="119"/>
      <c r="E183" s="119"/>
      <c r="F183" s="119"/>
      <c r="G183" s="119"/>
      <c r="H183" s="119"/>
      <c r="I183" s="109"/>
      <c r="J183" s="109"/>
      <c r="K183" s="109"/>
    </row>
    <row r="184" spans="2:11">
      <c r="B184" s="108"/>
      <c r="C184" s="109"/>
      <c r="D184" s="119"/>
      <c r="E184" s="119"/>
      <c r="F184" s="119"/>
      <c r="G184" s="119"/>
      <c r="H184" s="119"/>
      <c r="I184" s="109"/>
      <c r="J184" s="109"/>
      <c r="K184" s="109"/>
    </row>
    <row r="185" spans="2:11">
      <c r="B185" s="108"/>
      <c r="C185" s="109"/>
      <c r="D185" s="119"/>
      <c r="E185" s="119"/>
      <c r="F185" s="119"/>
      <c r="G185" s="119"/>
      <c r="H185" s="119"/>
      <c r="I185" s="109"/>
      <c r="J185" s="109"/>
      <c r="K185" s="109"/>
    </row>
    <row r="186" spans="2:11">
      <c r="B186" s="108"/>
      <c r="C186" s="109"/>
      <c r="D186" s="119"/>
      <c r="E186" s="119"/>
      <c r="F186" s="119"/>
      <c r="G186" s="119"/>
      <c r="H186" s="119"/>
      <c r="I186" s="109"/>
      <c r="J186" s="109"/>
      <c r="K186" s="109"/>
    </row>
    <row r="187" spans="2:11">
      <c r="B187" s="108"/>
      <c r="C187" s="109"/>
      <c r="D187" s="119"/>
      <c r="E187" s="119"/>
      <c r="F187" s="119"/>
      <c r="G187" s="119"/>
      <c r="H187" s="119"/>
      <c r="I187" s="109"/>
      <c r="J187" s="109"/>
      <c r="K187" s="109"/>
    </row>
    <row r="188" spans="2:11">
      <c r="B188" s="108"/>
      <c r="C188" s="109"/>
      <c r="D188" s="119"/>
      <c r="E188" s="119"/>
      <c r="F188" s="119"/>
      <c r="G188" s="119"/>
      <c r="H188" s="119"/>
      <c r="I188" s="109"/>
      <c r="J188" s="109"/>
      <c r="K188" s="109"/>
    </row>
    <row r="189" spans="2:11">
      <c r="B189" s="108"/>
      <c r="C189" s="109"/>
      <c r="D189" s="119"/>
      <c r="E189" s="119"/>
      <c r="F189" s="119"/>
      <c r="G189" s="119"/>
      <c r="H189" s="119"/>
      <c r="I189" s="109"/>
      <c r="J189" s="109"/>
      <c r="K189" s="109"/>
    </row>
    <row r="190" spans="2:11">
      <c r="B190" s="108"/>
      <c r="C190" s="109"/>
      <c r="D190" s="119"/>
      <c r="E190" s="119"/>
      <c r="F190" s="119"/>
      <c r="G190" s="119"/>
      <c r="H190" s="119"/>
      <c r="I190" s="109"/>
      <c r="J190" s="109"/>
      <c r="K190" s="109"/>
    </row>
    <row r="191" spans="2:11">
      <c r="B191" s="108"/>
      <c r="C191" s="109"/>
      <c r="D191" s="119"/>
      <c r="E191" s="119"/>
      <c r="F191" s="119"/>
      <c r="G191" s="119"/>
      <c r="H191" s="119"/>
      <c r="I191" s="109"/>
      <c r="J191" s="109"/>
      <c r="K191" s="109"/>
    </row>
    <row r="192" spans="2:11">
      <c r="B192" s="108"/>
      <c r="C192" s="109"/>
      <c r="D192" s="119"/>
      <c r="E192" s="119"/>
      <c r="F192" s="119"/>
      <c r="G192" s="119"/>
      <c r="H192" s="119"/>
      <c r="I192" s="109"/>
      <c r="J192" s="109"/>
      <c r="K192" s="109"/>
    </row>
    <row r="193" spans="2:11">
      <c r="B193" s="108"/>
      <c r="C193" s="109"/>
      <c r="D193" s="119"/>
      <c r="E193" s="119"/>
      <c r="F193" s="119"/>
      <c r="G193" s="119"/>
      <c r="H193" s="119"/>
      <c r="I193" s="109"/>
      <c r="J193" s="109"/>
      <c r="K193" s="109"/>
    </row>
    <row r="194" spans="2:11">
      <c r="B194" s="108"/>
      <c r="C194" s="109"/>
      <c r="D194" s="119"/>
      <c r="E194" s="119"/>
      <c r="F194" s="119"/>
      <c r="G194" s="119"/>
      <c r="H194" s="119"/>
      <c r="I194" s="109"/>
      <c r="J194" s="109"/>
      <c r="K194" s="109"/>
    </row>
    <row r="195" spans="2:11">
      <c r="B195" s="108"/>
      <c r="C195" s="109"/>
      <c r="D195" s="119"/>
      <c r="E195" s="119"/>
      <c r="F195" s="119"/>
      <c r="G195" s="119"/>
      <c r="H195" s="119"/>
      <c r="I195" s="109"/>
      <c r="J195" s="109"/>
      <c r="K195" s="109"/>
    </row>
    <row r="196" spans="2:11">
      <c r="B196" s="108"/>
      <c r="C196" s="109"/>
      <c r="D196" s="119"/>
      <c r="E196" s="119"/>
      <c r="F196" s="119"/>
      <c r="G196" s="119"/>
      <c r="H196" s="119"/>
      <c r="I196" s="109"/>
      <c r="J196" s="109"/>
      <c r="K196" s="109"/>
    </row>
    <row r="197" spans="2:11">
      <c r="B197" s="108"/>
      <c r="C197" s="109"/>
      <c r="D197" s="119"/>
      <c r="E197" s="119"/>
      <c r="F197" s="119"/>
      <c r="G197" s="119"/>
      <c r="H197" s="119"/>
      <c r="I197" s="109"/>
      <c r="J197" s="109"/>
      <c r="K197" s="109"/>
    </row>
    <row r="198" spans="2:11">
      <c r="B198" s="108"/>
      <c r="C198" s="109"/>
      <c r="D198" s="119"/>
      <c r="E198" s="119"/>
      <c r="F198" s="119"/>
      <c r="G198" s="119"/>
      <c r="H198" s="119"/>
      <c r="I198" s="109"/>
      <c r="J198" s="109"/>
      <c r="K198" s="109"/>
    </row>
    <row r="199" spans="2:11">
      <c r="B199" s="108"/>
      <c r="C199" s="109"/>
      <c r="D199" s="119"/>
      <c r="E199" s="119"/>
      <c r="F199" s="119"/>
      <c r="G199" s="119"/>
      <c r="H199" s="119"/>
      <c r="I199" s="109"/>
      <c r="J199" s="109"/>
      <c r="K199" s="109"/>
    </row>
    <row r="200" spans="2:11">
      <c r="B200" s="108"/>
      <c r="C200" s="109"/>
      <c r="D200" s="119"/>
      <c r="E200" s="119"/>
      <c r="F200" s="119"/>
      <c r="G200" s="119"/>
      <c r="H200" s="119"/>
      <c r="I200" s="109"/>
      <c r="J200" s="109"/>
      <c r="K200" s="109"/>
    </row>
    <row r="201" spans="2:11">
      <c r="B201" s="108"/>
      <c r="C201" s="109"/>
      <c r="D201" s="119"/>
      <c r="E201" s="119"/>
      <c r="F201" s="119"/>
      <c r="G201" s="119"/>
      <c r="H201" s="119"/>
      <c r="I201" s="109"/>
      <c r="J201" s="109"/>
      <c r="K201" s="109"/>
    </row>
    <row r="202" spans="2:11">
      <c r="B202" s="108"/>
      <c r="C202" s="109"/>
      <c r="D202" s="119"/>
      <c r="E202" s="119"/>
      <c r="F202" s="119"/>
      <c r="G202" s="119"/>
      <c r="H202" s="119"/>
      <c r="I202" s="109"/>
      <c r="J202" s="109"/>
      <c r="K202" s="109"/>
    </row>
    <row r="203" spans="2:11">
      <c r="B203" s="108"/>
      <c r="C203" s="109"/>
      <c r="D203" s="119"/>
      <c r="E203" s="119"/>
      <c r="F203" s="119"/>
      <c r="G203" s="119"/>
      <c r="H203" s="119"/>
      <c r="I203" s="109"/>
      <c r="J203" s="109"/>
      <c r="K203" s="109"/>
    </row>
    <row r="204" spans="2:11">
      <c r="B204" s="108"/>
      <c r="C204" s="109"/>
      <c r="D204" s="119"/>
      <c r="E204" s="119"/>
      <c r="F204" s="119"/>
      <c r="G204" s="119"/>
      <c r="H204" s="119"/>
      <c r="I204" s="109"/>
      <c r="J204" s="109"/>
      <c r="K204" s="109"/>
    </row>
    <row r="205" spans="2:11">
      <c r="B205" s="108"/>
      <c r="C205" s="109"/>
      <c r="D205" s="119"/>
      <c r="E205" s="119"/>
      <c r="F205" s="119"/>
      <c r="G205" s="119"/>
      <c r="H205" s="119"/>
      <c r="I205" s="109"/>
      <c r="J205" s="109"/>
      <c r="K205" s="109"/>
    </row>
    <row r="206" spans="2:11">
      <c r="B206" s="108"/>
      <c r="C206" s="109"/>
      <c r="D206" s="119"/>
      <c r="E206" s="119"/>
      <c r="F206" s="119"/>
      <c r="G206" s="119"/>
      <c r="H206" s="119"/>
      <c r="I206" s="109"/>
      <c r="J206" s="109"/>
      <c r="K206" s="109"/>
    </row>
    <row r="207" spans="2:11">
      <c r="B207" s="108"/>
      <c r="C207" s="109"/>
      <c r="D207" s="119"/>
      <c r="E207" s="119"/>
      <c r="F207" s="119"/>
      <c r="G207" s="119"/>
      <c r="H207" s="119"/>
      <c r="I207" s="109"/>
      <c r="J207" s="109"/>
      <c r="K207" s="109"/>
    </row>
    <row r="208" spans="2:11">
      <c r="B208" s="108"/>
      <c r="C208" s="109"/>
      <c r="D208" s="119"/>
      <c r="E208" s="119"/>
      <c r="F208" s="119"/>
      <c r="G208" s="119"/>
      <c r="H208" s="119"/>
      <c r="I208" s="109"/>
      <c r="J208" s="109"/>
      <c r="K208" s="109"/>
    </row>
    <row r="209" spans="2:11">
      <c r="B209" s="108"/>
      <c r="C209" s="109"/>
      <c r="D209" s="119"/>
      <c r="E209" s="119"/>
      <c r="F209" s="119"/>
      <c r="G209" s="119"/>
      <c r="H209" s="119"/>
      <c r="I209" s="109"/>
      <c r="J209" s="109"/>
      <c r="K209" s="109"/>
    </row>
    <row r="210" spans="2:11">
      <c r="B210" s="108"/>
      <c r="C210" s="109"/>
      <c r="D210" s="119"/>
      <c r="E210" s="119"/>
      <c r="F210" s="119"/>
      <c r="G210" s="119"/>
      <c r="H210" s="119"/>
      <c r="I210" s="109"/>
      <c r="J210" s="109"/>
      <c r="K210" s="109"/>
    </row>
    <row r="211" spans="2:11">
      <c r="B211" s="108"/>
      <c r="C211" s="109"/>
      <c r="D211" s="119"/>
      <c r="E211" s="119"/>
      <c r="F211" s="119"/>
      <c r="G211" s="119"/>
      <c r="H211" s="119"/>
      <c r="I211" s="109"/>
      <c r="J211" s="109"/>
      <c r="K211" s="109"/>
    </row>
    <row r="212" spans="2:11">
      <c r="B212" s="108"/>
      <c r="C212" s="109"/>
      <c r="D212" s="119"/>
      <c r="E212" s="119"/>
      <c r="F212" s="119"/>
      <c r="G212" s="119"/>
      <c r="H212" s="119"/>
      <c r="I212" s="109"/>
      <c r="J212" s="109"/>
      <c r="K212" s="109"/>
    </row>
    <row r="213" spans="2:11">
      <c r="B213" s="108"/>
      <c r="C213" s="109"/>
      <c r="D213" s="119"/>
      <c r="E213" s="119"/>
      <c r="F213" s="119"/>
      <c r="G213" s="119"/>
      <c r="H213" s="119"/>
      <c r="I213" s="109"/>
      <c r="J213" s="109"/>
      <c r="K213" s="109"/>
    </row>
    <row r="214" spans="2:11">
      <c r="B214" s="108"/>
      <c r="C214" s="109"/>
      <c r="D214" s="119"/>
      <c r="E214" s="119"/>
      <c r="F214" s="119"/>
      <c r="G214" s="119"/>
      <c r="H214" s="119"/>
      <c r="I214" s="109"/>
      <c r="J214" s="109"/>
      <c r="K214" s="109"/>
    </row>
    <row r="215" spans="2:11">
      <c r="B215" s="108"/>
      <c r="C215" s="109"/>
      <c r="D215" s="119"/>
      <c r="E215" s="119"/>
      <c r="F215" s="119"/>
      <c r="G215" s="119"/>
      <c r="H215" s="119"/>
      <c r="I215" s="109"/>
      <c r="J215" s="109"/>
      <c r="K215" s="109"/>
    </row>
    <row r="216" spans="2:11">
      <c r="B216" s="108"/>
      <c r="C216" s="109"/>
      <c r="D216" s="119"/>
      <c r="E216" s="119"/>
      <c r="F216" s="119"/>
      <c r="G216" s="119"/>
      <c r="H216" s="119"/>
      <c r="I216" s="109"/>
      <c r="J216" s="109"/>
      <c r="K216" s="109"/>
    </row>
    <row r="217" spans="2:11">
      <c r="B217" s="108"/>
      <c r="C217" s="109"/>
      <c r="D217" s="119"/>
      <c r="E217" s="119"/>
      <c r="F217" s="119"/>
      <c r="G217" s="119"/>
      <c r="H217" s="119"/>
      <c r="I217" s="109"/>
      <c r="J217" s="109"/>
      <c r="K217" s="109"/>
    </row>
    <row r="218" spans="2:11">
      <c r="B218" s="108"/>
      <c r="C218" s="109"/>
      <c r="D218" s="119"/>
      <c r="E218" s="119"/>
      <c r="F218" s="119"/>
      <c r="G218" s="119"/>
      <c r="H218" s="119"/>
      <c r="I218" s="109"/>
      <c r="J218" s="109"/>
      <c r="K218" s="109"/>
    </row>
    <row r="219" spans="2:11">
      <c r="B219" s="108"/>
      <c r="C219" s="109"/>
      <c r="D219" s="119"/>
      <c r="E219" s="119"/>
      <c r="F219" s="119"/>
      <c r="G219" s="119"/>
      <c r="H219" s="119"/>
      <c r="I219" s="109"/>
      <c r="J219" s="109"/>
      <c r="K219" s="109"/>
    </row>
    <row r="220" spans="2:11">
      <c r="B220" s="108"/>
      <c r="C220" s="109"/>
      <c r="D220" s="119"/>
      <c r="E220" s="119"/>
      <c r="F220" s="119"/>
      <c r="G220" s="119"/>
      <c r="H220" s="119"/>
      <c r="I220" s="109"/>
      <c r="J220" s="109"/>
      <c r="K220" s="109"/>
    </row>
    <row r="221" spans="2:11">
      <c r="B221" s="108"/>
      <c r="C221" s="109"/>
      <c r="D221" s="119"/>
      <c r="E221" s="119"/>
      <c r="F221" s="119"/>
      <c r="G221" s="119"/>
      <c r="H221" s="119"/>
      <c r="I221" s="109"/>
      <c r="J221" s="109"/>
      <c r="K221" s="109"/>
    </row>
    <row r="222" spans="2:11">
      <c r="B222" s="108"/>
      <c r="C222" s="109"/>
      <c r="D222" s="119"/>
      <c r="E222" s="119"/>
      <c r="F222" s="119"/>
      <c r="G222" s="119"/>
      <c r="H222" s="119"/>
      <c r="I222" s="109"/>
      <c r="J222" s="109"/>
      <c r="K222" s="109"/>
    </row>
    <row r="223" spans="2:11">
      <c r="B223" s="108"/>
      <c r="C223" s="109"/>
      <c r="D223" s="119"/>
      <c r="E223" s="119"/>
      <c r="F223" s="119"/>
      <c r="G223" s="119"/>
      <c r="H223" s="119"/>
      <c r="I223" s="109"/>
      <c r="J223" s="109"/>
      <c r="K223" s="109"/>
    </row>
    <row r="224" spans="2:11">
      <c r="B224" s="108"/>
      <c r="C224" s="109"/>
      <c r="D224" s="119"/>
      <c r="E224" s="119"/>
      <c r="F224" s="119"/>
      <c r="G224" s="119"/>
      <c r="H224" s="119"/>
      <c r="I224" s="109"/>
      <c r="J224" s="109"/>
      <c r="K224" s="109"/>
    </row>
    <row r="225" spans="2:11">
      <c r="B225" s="108"/>
      <c r="C225" s="109"/>
      <c r="D225" s="119"/>
      <c r="E225" s="119"/>
      <c r="F225" s="119"/>
      <c r="G225" s="119"/>
      <c r="H225" s="119"/>
      <c r="I225" s="109"/>
      <c r="J225" s="109"/>
      <c r="K225" s="109"/>
    </row>
    <row r="226" spans="2:11">
      <c r="B226" s="108"/>
      <c r="C226" s="109"/>
      <c r="D226" s="119"/>
      <c r="E226" s="119"/>
      <c r="F226" s="119"/>
      <c r="G226" s="119"/>
      <c r="H226" s="119"/>
      <c r="I226" s="109"/>
      <c r="J226" s="109"/>
      <c r="K226" s="109"/>
    </row>
    <row r="227" spans="2:11">
      <c r="B227" s="108"/>
      <c r="C227" s="109"/>
      <c r="D227" s="119"/>
      <c r="E227" s="119"/>
      <c r="F227" s="119"/>
      <c r="G227" s="119"/>
      <c r="H227" s="119"/>
      <c r="I227" s="109"/>
      <c r="J227" s="109"/>
      <c r="K227" s="109"/>
    </row>
    <row r="228" spans="2:11">
      <c r="B228" s="108"/>
      <c r="C228" s="109"/>
      <c r="D228" s="119"/>
      <c r="E228" s="119"/>
      <c r="F228" s="119"/>
      <c r="G228" s="119"/>
      <c r="H228" s="119"/>
      <c r="I228" s="109"/>
      <c r="J228" s="109"/>
      <c r="K228" s="109"/>
    </row>
    <row r="229" spans="2:11">
      <c r="B229" s="108"/>
      <c r="C229" s="109"/>
      <c r="D229" s="119"/>
      <c r="E229" s="119"/>
      <c r="F229" s="119"/>
      <c r="G229" s="119"/>
      <c r="H229" s="119"/>
      <c r="I229" s="109"/>
      <c r="J229" s="109"/>
      <c r="K229" s="109"/>
    </row>
    <row r="230" spans="2:11">
      <c r="B230" s="108"/>
      <c r="C230" s="109"/>
      <c r="D230" s="119"/>
      <c r="E230" s="119"/>
      <c r="F230" s="119"/>
      <c r="G230" s="119"/>
      <c r="H230" s="119"/>
      <c r="I230" s="109"/>
      <c r="J230" s="109"/>
      <c r="K230" s="109"/>
    </row>
    <row r="231" spans="2:11">
      <c r="B231" s="108"/>
      <c r="C231" s="109"/>
      <c r="D231" s="119"/>
      <c r="E231" s="119"/>
      <c r="F231" s="119"/>
      <c r="G231" s="119"/>
      <c r="H231" s="119"/>
      <c r="I231" s="109"/>
      <c r="J231" s="109"/>
      <c r="K231" s="109"/>
    </row>
    <row r="232" spans="2:11">
      <c r="B232" s="108"/>
      <c r="C232" s="109"/>
      <c r="D232" s="119"/>
      <c r="E232" s="119"/>
      <c r="F232" s="119"/>
      <c r="G232" s="119"/>
      <c r="H232" s="119"/>
      <c r="I232" s="109"/>
      <c r="J232" s="109"/>
      <c r="K232" s="109"/>
    </row>
    <row r="233" spans="2:11">
      <c r="B233" s="108"/>
      <c r="C233" s="109"/>
      <c r="D233" s="119"/>
      <c r="E233" s="119"/>
      <c r="F233" s="119"/>
      <c r="G233" s="119"/>
      <c r="H233" s="119"/>
      <c r="I233" s="109"/>
      <c r="J233" s="109"/>
      <c r="K233" s="109"/>
    </row>
    <row r="234" spans="2:11">
      <c r="B234" s="108"/>
      <c r="C234" s="109"/>
      <c r="D234" s="119"/>
      <c r="E234" s="119"/>
      <c r="F234" s="119"/>
      <c r="G234" s="119"/>
      <c r="H234" s="119"/>
      <c r="I234" s="109"/>
      <c r="J234" s="109"/>
      <c r="K234" s="109"/>
    </row>
    <row r="235" spans="2:11">
      <c r="B235" s="108"/>
      <c r="C235" s="109"/>
      <c r="D235" s="119"/>
      <c r="E235" s="119"/>
      <c r="F235" s="119"/>
      <c r="G235" s="119"/>
      <c r="H235" s="119"/>
      <c r="I235" s="109"/>
      <c r="J235" s="109"/>
      <c r="K235" s="109"/>
    </row>
    <row r="236" spans="2:11">
      <c r="B236" s="108"/>
      <c r="C236" s="109"/>
      <c r="D236" s="119"/>
      <c r="E236" s="119"/>
      <c r="F236" s="119"/>
      <c r="G236" s="119"/>
      <c r="H236" s="119"/>
      <c r="I236" s="109"/>
      <c r="J236" s="109"/>
      <c r="K236" s="109"/>
    </row>
    <row r="237" spans="2:11">
      <c r="B237" s="108"/>
      <c r="C237" s="109"/>
      <c r="D237" s="119"/>
      <c r="E237" s="119"/>
      <c r="F237" s="119"/>
      <c r="G237" s="119"/>
      <c r="H237" s="119"/>
      <c r="I237" s="109"/>
      <c r="J237" s="109"/>
      <c r="K237" s="109"/>
    </row>
    <row r="238" spans="2:11">
      <c r="B238" s="108"/>
      <c r="C238" s="109"/>
      <c r="D238" s="119"/>
      <c r="E238" s="119"/>
      <c r="F238" s="119"/>
      <c r="G238" s="119"/>
      <c r="H238" s="119"/>
      <c r="I238" s="109"/>
      <c r="J238" s="109"/>
      <c r="K238" s="109"/>
    </row>
    <row r="239" spans="2:11">
      <c r="B239" s="108"/>
      <c r="C239" s="109"/>
      <c r="D239" s="119"/>
      <c r="E239" s="119"/>
      <c r="F239" s="119"/>
      <c r="G239" s="119"/>
      <c r="H239" s="119"/>
      <c r="I239" s="109"/>
      <c r="J239" s="109"/>
      <c r="K239" s="109"/>
    </row>
    <row r="240" spans="2:11">
      <c r="B240" s="108"/>
      <c r="C240" s="109"/>
      <c r="D240" s="119"/>
      <c r="E240" s="119"/>
      <c r="F240" s="119"/>
      <c r="G240" s="119"/>
      <c r="H240" s="119"/>
      <c r="I240" s="109"/>
      <c r="J240" s="109"/>
      <c r="K240" s="109"/>
    </row>
    <row r="241" spans="2:11">
      <c r="B241" s="108"/>
      <c r="C241" s="109"/>
      <c r="D241" s="119"/>
      <c r="E241" s="119"/>
      <c r="F241" s="119"/>
      <c r="G241" s="119"/>
      <c r="H241" s="119"/>
      <c r="I241" s="109"/>
      <c r="J241" s="109"/>
      <c r="K241" s="109"/>
    </row>
    <row r="242" spans="2:11">
      <c r="B242" s="108"/>
      <c r="C242" s="109"/>
      <c r="D242" s="119"/>
      <c r="E242" s="119"/>
      <c r="F242" s="119"/>
      <c r="G242" s="119"/>
      <c r="H242" s="119"/>
      <c r="I242" s="109"/>
      <c r="J242" s="109"/>
      <c r="K242" s="109"/>
    </row>
    <row r="243" spans="2:11">
      <c r="B243" s="108"/>
      <c r="C243" s="109"/>
      <c r="D243" s="119"/>
      <c r="E243" s="119"/>
      <c r="F243" s="119"/>
      <c r="G243" s="119"/>
      <c r="H243" s="119"/>
      <c r="I243" s="109"/>
      <c r="J243" s="109"/>
      <c r="K243" s="109"/>
    </row>
    <row r="244" spans="2:11">
      <c r="B244" s="108"/>
      <c r="C244" s="109"/>
      <c r="D244" s="119"/>
      <c r="E244" s="119"/>
      <c r="F244" s="119"/>
      <c r="G244" s="119"/>
      <c r="H244" s="119"/>
      <c r="I244" s="109"/>
      <c r="J244" s="109"/>
      <c r="K244" s="109"/>
    </row>
    <row r="245" spans="2:11">
      <c r="B245" s="108"/>
      <c r="C245" s="109"/>
      <c r="D245" s="119"/>
      <c r="E245" s="119"/>
      <c r="F245" s="119"/>
      <c r="G245" s="119"/>
      <c r="H245" s="119"/>
      <c r="I245" s="109"/>
      <c r="J245" s="109"/>
      <c r="K245" s="109"/>
    </row>
    <row r="246" spans="2:11">
      <c r="B246" s="108"/>
      <c r="C246" s="109"/>
      <c r="D246" s="119"/>
      <c r="E246" s="119"/>
      <c r="F246" s="119"/>
      <c r="G246" s="119"/>
      <c r="H246" s="119"/>
      <c r="I246" s="109"/>
      <c r="J246" s="109"/>
      <c r="K246" s="109"/>
    </row>
    <row r="247" spans="2:11">
      <c r="B247" s="108"/>
      <c r="C247" s="109"/>
      <c r="D247" s="119"/>
      <c r="E247" s="119"/>
      <c r="F247" s="119"/>
      <c r="G247" s="119"/>
      <c r="H247" s="119"/>
      <c r="I247" s="109"/>
      <c r="J247" s="109"/>
      <c r="K247" s="109"/>
    </row>
    <row r="248" spans="2:11">
      <c r="B248" s="108"/>
      <c r="C248" s="109"/>
      <c r="D248" s="119"/>
      <c r="E248" s="119"/>
      <c r="F248" s="119"/>
      <c r="G248" s="119"/>
      <c r="H248" s="119"/>
      <c r="I248" s="109"/>
      <c r="J248" s="109"/>
      <c r="K248" s="109"/>
    </row>
    <row r="249" spans="2:11">
      <c r="B249" s="108"/>
      <c r="C249" s="109"/>
      <c r="D249" s="119"/>
      <c r="E249" s="119"/>
      <c r="F249" s="119"/>
      <c r="G249" s="119"/>
      <c r="H249" s="119"/>
      <c r="I249" s="109"/>
      <c r="J249" s="109"/>
      <c r="K249" s="109"/>
    </row>
    <row r="250" spans="2:11">
      <c r="B250" s="108"/>
      <c r="C250" s="109"/>
      <c r="D250" s="119"/>
      <c r="E250" s="119"/>
      <c r="F250" s="119"/>
      <c r="G250" s="119"/>
      <c r="H250" s="119"/>
      <c r="I250" s="109"/>
      <c r="J250" s="109"/>
      <c r="K250" s="109"/>
    </row>
    <row r="251" spans="2:11">
      <c r="B251" s="108"/>
      <c r="C251" s="109"/>
      <c r="D251" s="119"/>
      <c r="E251" s="119"/>
      <c r="F251" s="119"/>
      <c r="G251" s="119"/>
      <c r="H251" s="119"/>
      <c r="I251" s="109"/>
      <c r="J251" s="109"/>
      <c r="K251" s="109"/>
    </row>
    <row r="252" spans="2:11">
      <c r="B252" s="108"/>
      <c r="C252" s="109"/>
      <c r="D252" s="119"/>
      <c r="E252" s="119"/>
      <c r="F252" s="119"/>
      <c r="G252" s="119"/>
      <c r="H252" s="119"/>
      <c r="I252" s="109"/>
      <c r="J252" s="109"/>
      <c r="K252" s="109"/>
    </row>
    <row r="253" spans="2:11">
      <c r="B253" s="108"/>
      <c r="C253" s="109"/>
      <c r="D253" s="119"/>
      <c r="E253" s="119"/>
      <c r="F253" s="119"/>
      <c r="G253" s="119"/>
      <c r="H253" s="119"/>
      <c r="I253" s="109"/>
      <c r="J253" s="109"/>
      <c r="K253" s="109"/>
    </row>
    <row r="254" spans="2:11">
      <c r="B254" s="108"/>
      <c r="C254" s="109"/>
      <c r="D254" s="119"/>
      <c r="E254" s="119"/>
      <c r="F254" s="119"/>
      <c r="G254" s="119"/>
      <c r="H254" s="119"/>
      <c r="I254" s="109"/>
      <c r="J254" s="109"/>
      <c r="K254" s="109"/>
    </row>
    <row r="255" spans="2:11">
      <c r="B255" s="108"/>
      <c r="C255" s="109"/>
      <c r="D255" s="119"/>
      <c r="E255" s="119"/>
      <c r="F255" s="119"/>
      <c r="G255" s="119"/>
      <c r="H255" s="119"/>
      <c r="I255" s="109"/>
      <c r="J255" s="109"/>
      <c r="K255" s="109"/>
    </row>
    <row r="256" spans="2:11">
      <c r="B256" s="108"/>
      <c r="C256" s="109"/>
      <c r="D256" s="119"/>
      <c r="E256" s="119"/>
      <c r="F256" s="119"/>
      <c r="G256" s="119"/>
      <c r="H256" s="119"/>
      <c r="I256" s="109"/>
      <c r="J256" s="109"/>
      <c r="K256" s="109"/>
    </row>
    <row r="257" spans="2:11">
      <c r="B257" s="108"/>
      <c r="C257" s="109"/>
      <c r="D257" s="119"/>
      <c r="E257" s="119"/>
      <c r="F257" s="119"/>
      <c r="G257" s="119"/>
      <c r="H257" s="119"/>
      <c r="I257" s="109"/>
      <c r="J257" s="109"/>
      <c r="K257" s="109"/>
    </row>
    <row r="258" spans="2:11">
      <c r="B258" s="108"/>
      <c r="C258" s="109"/>
      <c r="D258" s="119"/>
      <c r="E258" s="119"/>
      <c r="F258" s="119"/>
      <c r="G258" s="119"/>
      <c r="H258" s="119"/>
      <c r="I258" s="109"/>
      <c r="J258" s="109"/>
      <c r="K258" s="109"/>
    </row>
    <row r="259" spans="2:11">
      <c r="B259" s="108"/>
      <c r="C259" s="109"/>
      <c r="D259" s="119"/>
      <c r="E259" s="119"/>
      <c r="F259" s="119"/>
      <c r="G259" s="119"/>
      <c r="H259" s="119"/>
      <c r="I259" s="109"/>
      <c r="J259" s="109"/>
      <c r="K259" s="109"/>
    </row>
    <row r="260" spans="2:11">
      <c r="B260" s="108"/>
      <c r="C260" s="109"/>
      <c r="D260" s="119"/>
      <c r="E260" s="119"/>
      <c r="F260" s="119"/>
      <c r="G260" s="119"/>
      <c r="H260" s="119"/>
      <c r="I260" s="109"/>
      <c r="J260" s="109"/>
      <c r="K260" s="109"/>
    </row>
    <row r="261" spans="2:11">
      <c r="B261" s="108"/>
      <c r="C261" s="109"/>
      <c r="D261" s="119"/>
      <c r="E261" s="119"/>
      <c r="F261" s="119"/>
      <c r="G261" s="119"/>
      <c r="H261" s="119"/>
      <c r="I261" s="109"/>
      <c r="J261" s="109"/>
      <c r="K261" s="109"/>
    </row>
    <row r="262" spans="2:11">
      <c r="B262" s="108"/>
      <c r="C262" s="109"/>
      <c r="D262" s="119"/>
      <c r="E262" s="119"/>
      <c r="F262" s="119"/>
      <c r="G262" s="119"/>
      <c r="H262" s="119"/>
      <c r="I262" s="109"/>
      <c r="J262" s="109"/>
      <c r="K262" s="109"/>
    </row>
    <row r="263" spans="2:11">
      <c r="B263" s="108"/>
      <c r="C263" s="109"/>
      <c r="D263" s="119"/>
      <c r="E263" s="119"/>
      <c r="F263" s="119"/>
      <c r="G263" s="119"/>
      <c r="H263" s="119"/>
      <c r="I263" s="109"/>
      <c r="J263" s="109"/>
      <c r="K263" s="109"/>
    </row>
    <row r="264" spans="2:11">
      <c r="B264" s="108"/>
      <c r="C264" s="109"/>
      <c r="D264" s="119"/>
      <c r="E264" s="119"/>
      <c r="F264" s="119"/>
      <c r="G264" s="119"/>
      <c r="H264" s="119"/>
      <c r="I264" s="109"/>
      <c r="J264" s="109"/>
      <c r="K264" s="109"/>
    </row>
    <row r="265" spans="2:11">
      <c r="B265" s="108"/>
      <c r="C265" s="109"/>
      <c r="D265" s="119"/>
      <c r="E265" s="119"/>
      <c r="F265" s="119"/>
      <c r="G265" s="119"/>
      <c r="H265" s="119"/>
      <c r="I265" s="109"/>
      <c r="J265" s="109"/>
      <c r="K265" s="109"/>
    </row>
    <row r="266" spans="2:11">
      <c r="B266" s="108"/>
      <c r="C266" s="109"/>
      <c r="D266" s="119"/>
      <c r="E266" s="119"/>
      <c r="F266" s="119"/>
      <c r="G266" s="119"/>
      <c r="H266" s="119"/>
      <c r="I266" s="109"/>
      <c r="J266" s="109"/>
      <c r="K266" s="109"/>
    </row>
    <row r="267" spans="2:11">
      <c r="B267" s="108"/>
      <c r="C267" s="109"/>
      <c r="D267" s="119"/>
      <c r="E267" s="119"/>
      <c r="F267" s="119"/>
      <c r="G267" s="119"/>
      <c r="H267" s="119"/>
      <c r="I267" s="109"/>
      <c r="J267" s="109"/>
      <c r="K267" s="109"/>
    </row>
    <row r="268" spans="2:11">
      <c r="B268" s="108"/>
      <c r="C268" s="109"/>
      <c r="D268" s="119"/>
      <c r="E268" s="119"/>
      <c r="F268" s="119"/>
      <c r="G268" s="119"/>
      <c r="H268" s="119"/>
      <c r="I268" s="109"/>
      <c r="J268" s="109"/>
      <c r="K268" s="109"/>
    </row>
    <row r="269" spans="2:11">
      <c r="B269" s="108"/>
      <c r="C269" s="109"/>
      <c r="D269" s="119"/>
      <c r="E269" s="119"/>
      <c r="F269" s="119"/>
      <c r="G269" s="119"/>
      <c r="H269" s="119"/>
      <c r="I269" s="109"/>
      <c r="J269" s="109"/>
      <c r="K269" s="109"/>
    </row>
    <row r="270" spans="2:11">
      <c r="B270" s="108"/>
      <c r="C270" s="109"/>
      <c r="D270" s="119"/>
      <c r="E270" s="119"/>
      <c r="F270" s="119"/>
      <c r="G270" s="119"/>
      <c r="H270" s="119"/>
      <c r="I270" s="109"/>
      <c r="J270" s="109"/>
      <c r="K270" s="109"/>
    </row>
    <row r="271" spans="2:11">
      <c r="B271" s="108"/>
      <c r="C271" s="109"/>
      <c r="D271" s="119"/>
      <c r="E271" s="119"/>
      <c r="F271" s="119"/>
      <c r="G271" s="119"/>
      <c r="H271" s="119"/>
      <c r="I271" s="109"/>
      <c r="J271" s="109"/>
      <c r="K271" s="109"/>
    </row>
    <row r="272" spans="2:11">
      <c r="B272" s="108"/>
      <c r="C272" s="109"/>
      <c r="D272" s="119"/>
      <c r="E272" s="119"/>
      <c r="F272" s="119"/>
      <c r="G272" s="119"/>
      <c r="H272" s="119"/>
      <c r="I272" s="109"/>
      <c r="J272" s="109"/>
      <c r="K272" s="109"/>
    </row>
    <row r="273" spans="2:11">
      <c r="B273" s="108"/>
      <c r="C273" s="109"/>
      <c r="D273" s="119"/>
      <c r="E273" s="119"/>
      <c r="F273" s="119"/>
      <c r="G273" s="119"/>
      <c r="H273" s="119"/>
      <c r="I273" s="109"/>
      <c r="J273" s="109"/>
      <c r="K273" s="109"/>
    </row>
    <row r="274" spans="2:11">
      <c r="B274" s="108"/>
      <c r="C274" s="109"/>
      <c r="D274" s="119"/>
      <c r="E274" s="119"/>
      <c r="F274" s="119"/>
      <c r="G274" s="119"/>
      <c r="H274" s="119"/>
      <c r="I274" s="109"/>
      <c r="J274" s="109"/>
      <c r="K274" s="109"/>
    </row>
    <row r="275" spans="2:11">
      <c r="B275" s="108"/>
      <c r="C275" s="109"/>
      <c r="D275" s="119"/>
      <c r="E275" s="119"/>
      <c r="F275" s="119"/>
      <c r="G275" s="119"/>
      <c r="H275" s="119"/>
      <c r="I275" s="109"/>
      <c r="J275" s="109"/>
      <c r="K275" s="109"/>
    </row>
    <row r="276" spans="2:11">
      <c r="B276" s="108"/>
      <c r="C276" s="109"/>
      <c r="D276" s="119"/>
      <c r="E276" s="119"/>
      <c r="F276" s="119"/>
      <c r="G276" s="119"/>
      <c r="H276" s="119"/>
      <c r="I276" s="109"/>
      <c r="J276" s="109"/>
      <c r="K276" s="109"/>
    </row>
    <row r="277" spans="2:11">
      <c r="B277" s="108"/>
      <c r="C277" s="109"/>
      <c r="D277" s="119"/>
      <c r="E277" s="119"/>
      <c r="F277" s="119"/>
      <c r="G277" s="119"/>
      <c r="H277" s="119"/>
      <c r="I277" s="109"/>
      <c r="J277" s="109"/>
      <c r="K277" s="109"/>
    </row>
    <row r="278" spans="2:11">
      <c r="B278" s="108"/>
      <c r="C278" s="109"/>
      <c r="D278" s="119"/>
      <c r="E278" s="119"/>
      <c r="F278" s="119"/>
      <c r="G278" s="119"/>
      <c r="H278" s="119"/>
      <c r="I278" s="109"/>
      <c r="J278" s="109"/>
      <c r="K278" s="109"/>
    </row>
    <row r="279" spans="2:11">
      <c r="B279" s="108"/>
      <c r="C279" s="109"/>
      <c r="D279" s="119"/>
      <c r="E279" s="119"/>
      <c r="F279" s="119"/>
      <c r="G279" s="119"/>
      <c r="H279" s="119"/>
      <c r="I279" s="109"/>
      <c r="J279" s="109"/>
      <c r="K279" s="109"/>
    </row>
    <row r="280" spans="2:11">
      <c r="B280" s="108"/>
      <c r="C280" s="109"/>
      <c r="D280" s="119"/>
      <c r="E280" s="119"/>
      <c r="F280" s="119"/>
      <c r="G280" s="119"/>
      <c r="H280" s="119"/>
      <c r="I280" s="109"/>
      <c r="J280" s="109"/>
      <c r="K280" s="109"/>
    </row>
    <row r="281" spans="2:11">
      <c r="B281" s="108"/>
      <c r="C281" s="109"/>
      <c r="D281" s="119"/>
      <c r="E281" s="119"/>
      <c r="F281" s="119"/>
      <c r="G281" s="119"/>
      <c r="H281" s="119"/>
      <c r="I281" s="109"/>
      <c r="J281" s="109"/>
      <c r="K281" s="109"/>
    </row>
    <row r="282" spans="2:11">
      <c r="B282" s="108"/>
      <c r="C282" s="109"/>
      <c r="D282" s="119"/>
      <c r="E282" s="119"/>
      <c r="F282" s="119"/>
      <c r="G282" s="119"/>
      <c r="H282" s="119"/>
      <c r="I282" s="109"/>
      <c r="J282" s="109"/>
      <c r="K282" s="109"/>
    </row>
    <row r="283" spans="2:11">
      <c r="B283" s="108"/>
      <c r="C283" s="109"/>
      <c r="D283" s="119"/>
      <c r="E283" s="119"/>
      <c r="F283" s="119"/>
      <c r="G283" s="119"/>
      <c r="H283" s="119"/>
      <c r="I283" s="109"/>
      <c r="J283" s="109"/>
      <c r="K283" s="109"/>
    </row>
    <row r="284" spans="2:11">
      <c r="B284" s="108"/>
      <c r="C284" s="109"/>
      <c r="D284" s="119"/>
      <c r="E284" s="119"/>
      <c r="F284" s="119"/>
      <c r="G284" s="119"/>
      <c r="H284" s="119"/>
      <c r="I284" s="109"/>
      <c r="J284" s="109"/>
      <c r="K284" s="109"/>
    </row>
    <row r="285" spans="2:11">
      <c r="B285" s="108"/>
      <c r="C285" s="109"/>
      <c r="D285" s="119"/>
      <c r="E285" s="119"/>
      <c r="F285" s="119"/>
      <c r="G285" s="119"/>
      <c r="H285" s="119"/>
      <c r="I285" s="109"/>
      <c r="J285" s="109"/>
      <c r="K285" s="109"/>
    </row>
    <row r="286" spans="2:11">
      <c r="B286" s="108"/>
      <c r="C286" s="109"/>
      <c r="D286" s="119"/>
      <c r="E286" s="119"/>
      <c r="F286" s="119"/>
      <c r="G286" s="119"/>
      <c r="H286" s="119"/>
      <c r="I286" s="109"/>
      <c r="J286" s="109"/>
      <c r="K286" s="109"/>
    </row>
    <row r="287" spans="2:11">
      <c r="B287" s="108"/>
      <c r="C287" s="109"/>
      <c r="D287" s="119"/>
      <c r="E287" s="119"/>
      <c r="F287" s="119"/>
      <c r="G287" s="119"/>
      <c r="H287" s="119"/>
      <c r="I287" s="109"/>
      <c r="J287" s="109"/>
      <c r="K287" s="109"/>
    </row>
    <row r="288" spans="2:11">
      <c r="B288" s="108"/>
      <c r="C288" s="109"/>
      <c r="D288" s="119"/>
      <c r="E288" s="119"/>
      <c r="F288" s="119"/>
      <c r="G288" s="119"/>
      <c r="H288" s="119"/>
      <c r="I288" s="109"/>
      <c r="J288" s="109"/>
      <c r="K288" s="109"/>
    </row>
    <row r="289" spans="2:11">
      <c r="B289" s="108"/>
      <c r="C289" s="109"/>
      <c r="D289" s="119"/>
      <c r="E289" s="119"/>
      <c r="F289" s="119"/>
      <c r="G289" s="119"/>
      <c r="H289" s="119"/>
      <c r="I289" s="109"/>
      <c r="J289" s="109"/>
      <c r="K289" s="109"/>
    </row>
    <row r="290" spans="2:11">
      <c r="B290" s="108"/>
      <c r="C290" s="109"/>
      <c r="D290" s="119"/>
      <c r="E290" s="119"/>
      <c r="F290" s="119"/>
      <c r="G290" s="119"/>
      <c r="H290" s="119"/>
      <c r="I290" s="109"/>
      <c r="J290" s="109"/>
      <c r="K290" s="109"/>
    </row>
    <row r="291" spans="2:11">
      <c r="B291" s="108"/>
      <c r="C291" s="109"/>
      <c r="D291" s="119"/>
      <c r="E291" s="119"/>
      <c r="F291" s="119"/>
      <c r="G291" s="119"/>
      <c r="H291" s="119"/>
      <c r="I291" s="109"/>
      <c r="J291" s="109"/>
      <c r="K291" s="109"/>
    </row>
    <row r="292" spans="2:11">
      <c r="B292" s="108"/>
      <c r="C292" s="109"/>
      <c r="D292" s="119"/>
      <c r="E292" s="119"/>
      <c r="F292" s="119"/>
      <c r="G292" s="119"/>
      <c r="H292" s="119"/>
      <c r="I292" s="109"/>
      <c r="J292" s="109"/>
      <c r="K292" s="109"/>
    </row>
    <row r="293" spans="2:11">
      <c r="B293" s="108"/>
      <c r="C293" s="109"/>
      <c r="D293" s="119"/>
      <c r="E293" s="119"/>
      <c r="F293" s="119"/>
      <c r="G293" s="119"/>
      <c r="H293" s="119"/>
      <c r="I293" s="109"/>
      <c r="J293" s="109"/>
      <c r="K293" s="109"/>
    </row>
    <row r="294" spans="2:11">
      <c r="B294" s="108"/>
      <c r="C294" s="109"/>
      <c r="D294" s="119"/>
      <c r="E294" s="119"/>
      <c r="F294" s="119"/>
      <c r="G294" s="119"/>
      <c r="H294" s="119"/>
      <c r="I294" s="109"/>
      <c r="J294" s="109"/>
      <c r="K294" s="109"/>
    </row>
    <row r="295" spans="2:11">
      <c r="B295" s="108"/>
      <c r="C295" s="109"/>
      <c r="D295" s="119"/>
      <c r="E295" s="119"/>
      <c r="F295" s="119"/>
      <c r="G295" s="119"/>
      <c r="H295" s="119"/>
      <c r="I295" s="109"/>
      <c r="J295" s="109"/>
      <c r="K295" s="109"/>
    </row>
    <row r="296" spans="2:11">
      <c r="B296" s="108"/>
      <c r="C296" s="109"/>
      <c r="D296" s="119"/>
      <c r="E296" s="119"/>
      <c r="F296" s="119"/>
      <c r="G296" s="119"/>
      <c r="H296" s="119"/>
      <c r="I296" s="109"/>
      <c r="J296" s="109"/>
      <c r="K296" s="109"/>
    </row>
    <row r="297" spans="2:11">
      <c r="B297" s="108"/>
      <c r="C297" s="109"/>
      <c r="D297" s="119"/>
      <c r="E297" s="119"/>
      <c r="F297" s="119"/>
      <c r="G297" s="119"/>
      <c r="H297" s="119"/>
      <c r="I297" s="109"/>
      <c r="J297" s="109"/>
      <c r="K297" s="109"/>
    </row>
    <row r="298" spans="2:11">
      <c r="B298" s="108"/>
      <c r="C298" s="109"/>
      <c r="D298" s="119"/>
      <c r="E298" s="119"/>
      <c r="F298" s="119"/>
      <c r="G298" s="119"/>
      <c r="H298" s="119"/>
      <c r="I298" s="109"/>
      <c r="J298" s="109"/>
      <c r="K298" s="109"/>
    </row>
    <row r="299" spans="2:11">
      <c r="B299" s="108"/>
      <c r="C299" s="109"/>
      <c r="D299" s="119"/>
      <c r="E299" s="119"/>
      <c r="F299" s="119"/>
      <c r="G299" s="119"/>
      <c r="H299" s="119"/>
      <c r="I299" s="109"/>
      <c r="J299" s="109"/>
      <c r="K299" s="109"/>
    </row>
    <row r="300" spans="2:11">
      <c r="B300" s="108"/>
      <c r="C300" s="109"/>
      <c r="D300" s="119"/>
      <c r="E300" s="119"/>
      <c r="F300" s="119"/>
      <c r="G300" s="119"/>
      <c r="H300" s="119"/>
      <c r="I300" s="109"/>
      <c r="J300" s="109"/>
      <c r="K300" s="109"/>
    </row>
    <row r="301" spans="2:11">
      <c r="B301" s="108"/>
      <c r="C301" s="109"/>
      <c r="D301" s="119"/>
      <c r="E301" s="119"/>
      <c r="F301" s="119"/>
      <c r="G301" s="119"/>
      <c r="H301" s="119"/>
      <c r="I301" s="109"/>
      <c r="J301" s="109"/>
      <c r="K301" s="109"/>
    </row>
    <row r="302" spans="2:11">
      <c r="B302" s="108"/>
      <c r="C302" s="109"/>
      <c r="D302" s="119"/>
      <c r="E302" s="119"/>
      <c r="F302" s="119"/>
      <c r="G302" s="119"/>
      <c r="H302" s="119"/>
      <c r="I302" s="109"/>
      <c r="J302" s="109"/>
      <c r="K302" s="109"/>
    </row>
    <row r="303" spans="2:11">
      <c r="B303" s="108"/>
      <c r="C303" s="109"/>
      <c r="D303" s="119"/>
      <c r="E303" s="119"/>
      <c r="F303" s="119"/>
      <c r="G303" s="119"/>
      <c r="H303" s="119"/>
      <c r="I303" s="109"/>
      <c r="J303" s="109"/>
      <c r="K303" s="109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4" type="noConversion"/>
  <dataValidations count="1">
    <dataValidation allowBlank="1" showInputMessage="1" showErrorMessage="1" sqref="C5:C1048576 A1:B1048576 D1:H27 I13:I27 I1:I11 J1:XFD27 D28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F967"/>
  <sheetViews>
    <sheetView rightToLeft="1" workbookViewId="0">
      <selection activeCell="C1" sqref="C1"/>
    </sheetView>
  </sheetViews>
  <sheetFormatPr defaultColWidth="9.140625" defaultRowHeight="18"/>
  <cols>
    <col min="1" max="1" width="6.28515625" style="1" customWidth="1"/>
    <col min="2" max="2" width="54.28515625" style="2" bestFit="1" customWidth="1"/>
    <col min="3" max="3" width="49.28515625" style="1" bestFit="1" customWidth="1"/>
    <col min="4" max="4" width="11.85546875" style="1" customWidth="1"/>
    <col min="5" max="16384" width="9.140625" style="1"/>
  </cols>
  <sheetData>
    <row r="1" spans="2:6">
      <c r="B1" s="46" t="s">
        <v>135</v>
      </c>
      <c r="C1" s="67" t="s" vm="1">
        <v>209</v>
      </c>
    </row>
    <row r="2" spans="2:6">
      <c r="B2" s="46" t="s">
        <v>134</v>
      </c>
      <c r="C2" s="67" t="s">
        <v>210</v>
      </c>
    </row>
    <row r="3" spans="2:6">
      <c r="B3" s="46" t="s">
        <v>136</v>
      </c>
      <c r="C3" s="67" t="s">
        <v>211</v>
      </c>
    </row>
    <row r="4" spans="2:6">
      <c r="B4" s="46" t="s">
        <v>137</v>
      </c>
      <c r="C4" s="67">
        <v>2144</v>
      </c>
    </row>
    <row r="6" spans="2:6" ht="26.25" customHeight="1">
      <c r="B6" s="145" t="s">
        <v>167</v>
      </c>
      <c r="C6" s="146"/>
      <c r="D6" s="147"/>
    </row>
    <row r="7" spans="2:6" s="3" customFormat="1" ht="31.5">
      <c r="B7" s="47" t="s">
        <v>109</v>
      </c>
      <c r="C7" s="52" t="s">
        <v>101</v>
      </c>
      <c r="D7" s="53" t="s">
        <v>100</v>
      </c>
    </row>
    <row r="8" spans="2:6" s="3" customFormat="1">
      <c r="B8" s="14"/>
      <c r="C8" s="31" t="s">
        <v>190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00" t="s">
        <v>1552</v>
      </c>
      <c r="C10" s="79">
        <v>3208.6143468790838</v>
      </c>
      <c r="D10" s="100"/>
    </row>
    <row r="11" spans="2:6">
      <c r="B11" s="70" t="s">
        <v>1556</v>
      </c>
      <c r="C11" s="79">
        <v>2394.1520314842242</v>
      </c>
      <c r="D11" s="101"/>
    </row>
    <row r="12" spans="2:6">
      <c r="B12" s="75" t="s">
        <v>1566</v>
      </c>
      <c r="C12" s="82">
        <v>232.63058221265379</v>
      </c>
      <c r="D12" s="139">
        <v>46698</v>
      </c>
      <c r="E12" s="3"/>
      <c r="F12" s="3"/>
    </row>
    <row r="13" spans="2:6">
      <c r="B13" s="75" t="s">
        <v>1567</v>
      </c>
      <c r="C13" s="82">
        <v>348.12477000000001</v>
      </c>
      <c r="D13" s="139">
        <v>46022</v>
      </c>
      <c r="E13" s="3"/>
      <c r="F13" s="3"/>
    </row>
    <row r="14" spans="2:6">
      <c r="B14" s="75" t="s">
        <v>1568</v>
      </c>
      <c r="C14" s="82">
        <v>19.704122107752948</v>
      </c>
      <c r="D14" s="139">
        <v>45016</v>
      </c>
    </row>
    <row r="15" spans="2:6">
      <c r="B15" s="75" t="s">
        <v>1569</v>
      </c>
      <c r="C15" s="82">
        <v>14.399712800347501</v>
      </c>
      <c r="D15" s="139">
        <v>45981</v>
      </c>
      <c r="E15" s="3"/>
      <c r="F15" s="3"/>
    </row>
    <row r="16" spans="2:6">
      <c r="B16" s="75" t="s">
        <v>1570</v>
      </c>
      <c r="C16" s="82">
        <v>650.40428356517873</v>
      </c>
      <c r="D16" s="139">
        <v>46871</v>
      </c>
      <c r="E16" s="3"/>
      <c r="F16" s="3"/>
    </row>
    <row r="17" spans="2:4">
      <c r="B17" s="75" t="s">
        <v>1571</v>
      </c>
      <c r="C17" s="82">
        <v>18.556978113087261</v>
      </c>
      <c r="D17" s="139">
        <v>48482</v>
      </c>
    </row>
    <row r="18" spans="2:4">
      <c r="B18" s="75" t="s">
        <v>1572</v>
      </c>
      <c r="C18" s="82">
        <v>67.891916568286788</v>
      </c>
      <c r="D18" s="139">
        <v>51774</v>
      </c>
    </row>
    <row r="19" spans="2:4">
      <c r="B19" s="75" t="s">
        <v>1573</v>
      </c>
      <c r="C19" s="82">
        <v>118.75918762706215</v>
      </c>
      <c r="D19" s="139">
        <v>46253</v>
      </c>
    </row>
    <row r="20" spans="2:4">
      <c r="B20" s="75" t="s">
        <v>1574</v>
      </c>
      <c r="C20" s="82">
        <v>262.084834601046</v>
      </c>
      <c r="D20" s="139">
        <v>46022</v>
      </c>
    </row>
    <row r="21" spans="2:4">
      <c r="B21" s="75" t="s">
        <v>1575</v>
      </c>
      <c r="C21" s="82">
        <v>6.9121155803489991</v>
      </c>
      <c r="D21" s="139">
        <v>48844</v>
      </c>
    </row>
    <row r="22" spans="2:4">
      <c r="B22" s="75" t="s">
        <v>1576</v>
      </c>
      <c r="C22" s="82">
        <v>13.18325963883481</v>
      </c>
      <c r="D22" s="139">
        <v>45016</v>
      </c>
    </row>
    <row r="23" spans="2:4">
      <c r="B23" s="75" t="s">
        <v>1577</v>
      </c>
      <c r="C23" s="82">
        <v>473.13144204531864</v>
      </c>
      <c r="D23" s="139">
        <v>45935</v>
      </c>
    </row>
    <row r="24" spans="2:4">
      <c r="B24" s="75" t="s">
        <v>1578</v>
      </c>
      <c r="C24" s="82">
        <v>27.26037662430614</v>
      </c>
      <c r="D24" s="139">
        <v>52047</v>
      </c>
    </row>
    <row r="25" spans="2:4">
      <c r="B25" s="75" t="s">
        <v>1579</v>
      </c>
      <c r="C25" s="82">
        <v>141.10844999999998</v>
      </c>
      <c r="D25" s="139">
        <v>45363</v>
      </c>
    </row>
    <row r="26" spans="2:4">
      <c r="B26" s="70" t="s">
        <v>1557</v>
      </c>
      <c r="C26" s="79">
        <v>814.4623153948595</v>
      </c>
      <c r="D26" s="140"/>
    </row>
    <row r="27" spans="2:4">
      <c r="B27" s="75" t="s">
        <v>1558</v>
      </c>
      <c r="C27" s="82">
        <v>6.47</v>
      </c>
      <c r="D27" s="139">
        <v>47467</v>
      </c>
    </row>
    <row r="28" spans="2:4">
      <c r="B28" s="75" t="s">
        <v>1559</v>
      </c>
      <c r="C28" s="82">
        <v>26.59</v>
      </c>
      <c r="D28" s="139">
        <v>46753</v>
      </c>
    </row>
    <row r="29" spans="2:4">
      <c r="B29" s="75" t="s">
        <v>1560</v>
      </c>
      <c r="C29" s="82">
        <v>105.86</v>
      </c>
      <c r="D29" s="139">
        <v>47665</v>
      </c>
    </row>
    <row r="30" spans="2:4">
      <c r="B30" s="75" t="s">
        <v>1561</v>
      </c>
      <c r="C30" s="82">
        <v>155.34</v>
      </c>
      <c r="D30" s="139">
        <v>47665</v>
      </c>
    </row>
    <row r="31" spans="2:4">
      <c r="B31" s="75" t="s">
        <v>1562</v>
      </c>
      <c r="C31" s="82">
        <v>40.97</v>
      </c>
      <c r="D31" s="139">
        <v>47832</v>
      </c>
    </row>
    <row r="32" spans="2:4">
      <c r="B32" s="75" t="s">
        <v>1563</v>
      </c>
      <c r="C32" s="82">
        <v>49.72</v>
      </c>
      <c r="D32" s="139">
        <v>48121</v>
      </c>
    </row>
    <row r="33" spans="2:4">
      <c r="B33" s="75" t="s">
        <v>1564</v>
      </c>
      <c r="C33" s="82">
        <v>16.13</v>
      </c>
      <c r="D33" s="139">
        <v>48121</v>
      </c>
    </row>
    <row r="34" spans="2:4">
      <c r="B34" s="75" t="s">
        <v>1565</v>
      </c>
      <c r="C34" s="82">
        <v>6.72</v>
      </c>
      <c r="D34" s="139">
        <v>47467</v>
      </c>
    </row>
    <row r="35" spans="2:4">
      <c r="B35" s="75" t="s">
        <v>1580</v>
      </c>
      <c r="C35" s="82">
        <v>42.97700618096664</v>
      </c>
      <c r="D35" s="139">
        <v>45515</v>
      </c>
    </row>
    <row r="36" spans="2:4">
      <c r="B36" s="75" t="s">
        <v>1581</v>
      </c>
      <c r="C36" s="82">
        <v>75.573779999999999</v>
      </c>
      <c r="D36" s="139">
        <v>45615</v>
      </c>
    </row>
    <row r="37" spans="2:4">
      <c r="B37" s="75" t="s">
        <v>1582</v>
      </c>
      <c r="C37" s="82">
        <v>104.05756550347584</v>
      </c>
      <c r="D37" s="139">
        <v>46418</v>
      </c>
    </row>
    <row r="38" spans="2:4">
      <c r="B38" s="75" t="s">
        <v>1583</v>
      </c>
      <c r="C38" s="82">
        <v>1.0783479108788401</v>
      </c>
      <c r="D38" s="139">
        <v>45126</v>
      </c>
    </row>
    <row r="39" spans="2:4">
      <c r="B39" s="75" t="s">
        <v>1584</v>
      </c>
      <c r="C39" s="82">
        <v>4.7851077365787598</v>
      </c>
      <c r="D39" s="139">
        <v>45371</v>
      </c>
    </row>
    <row r="40" spans="2:4">
      <c r="B40" s="75" t="s">
        <v>1585</v>
      </c>
      <c r="C40" s="82">
        <v>32.449621550615397</v>
      </c>
      <c r="D40" s="139">
        <v>45187</v>
      </c>
    </row>
    <row r="41" spans="2:4">
      <c r="B41" s="75" t="s">
        <v>1586</v>
      </c>
      <c r="C41" s="82">
        <v>54.637585446556677</v>
      </c>
      <c r="D41" s="139">
        <v>45602</v>
      </c>
    </row>
    <row r="42" spans="2:4">
      <c r="B42" s="75" t="s">
        <v>1587</v>
      </c>
      <c r="C42" s="82">
        <v>24.45332846316504</v>
      </c>
      <c r="D42" s="139">
        <v>44986</v>
      </c>
    </row>
    <row r="43" spans="2:4">
      <c r="B43" s="75" t="s">
        <v>1588</v>
      </c>
      <c r="C43" s="82">
        <v>28.260804280557</v>
      </c>
      <c r="D43" s="139">
        <v>45025</v>
      </c>
    </row>
    <row r="44" spans="2:4">
      <c r="B44" s="75" t="s">
        <v>1589</v>
      </c>
      <c r="C44" s="82">
        <v>15.957740254174441</v>
      </c>
      <c r="D44" s="139">
        <v>46014</v>
      </c>
    </row>
    <row r="45" spans="2:4">
      <c r="B45" s="75" t="s">
        <v>1590</v>
      </c>
      <c r="C45" s="82">
        <v>22.431428067890764</v>
      </c>
      <c r="D45" s="139">
        <v>45830</v>
      </c>
    </row>
    <row r="46" spans="2:4">
      <c r="B46" s="75"/>
      <c r="C46" s="82"/>
      <c r="D46" s="139"/>
    </row>
    <row r="47" spans="2:4">
      <c r="B47" s="75"/>
      <c r="C47" s="82"/>
      <c r="D47" s="92"/>
    </row>
    <row r="48" spans="2:4">
      <c r="B48" s="87"/>
      <c r="C48" s="87"/>
      <c r="D48" s="87"/>
    </row>
    <row r="49" spans="2:4">
      <c r="B49" s="87"/>
      <c r="C49" s="87"/>
      <c r="D49" s="87"/>
    </row>
    <row r="50" spans="2:4">
      <c r="B50" s="87"/>
      <c r="C50" s="87"/>
      <c r="D50" s="87"/>
    </row>
    <row r="51" spans="2:4">
      <c r="B51" s="87"/>
      <c r="C51" s="87"/>
      <c r="D51" s="87"/>
    </row>
    <row r="52" spans="2:4">
      <c r="B52" s="87"/>
      <c r="C52" s="87"/>
      <c r="D52" s="87"/>
    </row>
    <row r="53" spans="2:4">
      <c r="B53" s="87"/>
      <c r="C53" s="87"/>
      <c r="D53" s="87"/>
    </row>
    <row r="54" spans="2:4">
      <c r="B54" s="87"/>
      <c r="C54" s="87"/>
      <c r="D54" s="87"/>
    </row>
    <row r="55" spans="2:4">
      <c r="B55" s="87"/>
      <c r="C55" s="87"/>
      <c r="D55" s="87"/>
    </row>
    <row r="56" spans="2:4">
      <c r="B56" s="87"/>
      <c r="C56" s="87"/>
      <c r="D56" s="87"/>
    </row>
    <row r="57" spans="2:4">
      <c r="B57" s="87"/>
      <c r="C57" s="87"/>
      <c r="D57" s="87"/>
    </row>
    <row r="58" spans="2:4">
      <c r="B58" s="87"/>
      <c r="C58" s="87"/>
      <c r="D58" s="87"/>
    </row>
    <row r="59" spans="2:4">
      <c r="B59" s="87"/>
      <c r="C59" s="87"/>
      <c r="D59" s="87"/>
    </row>
    <row r="60" spans="2:4">
      <c r="B60" s="87"/>
      <c r="C60" s="87"/>
      <c r="D60" s="87"/>
    </row>
    <row r="61" spans="2:4">
      <c r="B61" s="87"/>
      <c r="C61" s="87"/>
      <c r="D61" s="87"/>
    </row>
    <row r="62" spans="2:4">
      <c r="B62" s="87"/>
      <c r="C62" s="87"/>
      <c r="D62" s="87"/>
    </row>
    <row r="63" spans="2:4">
      <c r="B63" s="87"/>
      <c r="C63" s="87"/>
      <c r="D63" s="87"/>
    </row>
    <row r="64" spans="2:4">
      <c r="B64" s="87"/>
      <c r="C64" s="87"/>
      <c r="D64" s="87"/>
    </row>
    <row r="65" spans="2:4">
      <c r="B65" s="87"/>
      <c r="C65" s="87"/>
      <c r="D65" s="87"/>
    </row>
    <row r="66" spans="2:4">
      <c r="B66" s="87"/>
      <c r="C66" s="87"/>
      <c r="D66" s="87"/>
    </row>
    <row r="67" spans="2:4">
      <c r="B67" s="87"/>
      <c r="C67" s="87"/>
      <c r="D67" s="87"/>
    </row>
    <row r="68" spans="2:4">
      <c r="B68" s="87"/>
      <c r="C68" s="87"/>
      <c r="D68" s="87"/>
    </row>
    <row r="69" spans="2:4">
      <c r="B69" s="87"/>
      <c r="C69" s="87"/>
      <c r="D69" s="87"/>
    </row>
    <row r="70" spans="2:4">
      <c r="B70" s="87"/>
      <c r="C70" s="87"/>
      <c r="D70" s="87"/>
    </row>
    <row r="71" spans="2:4">
      <c r="B71" s="87"/>
      <c r="C71" s="87"/>
      <c r="D71" s="87"/>
    </row>
    <row r="72" spans="2:4">
      <c r="B72" s="87"/>
      <c r="C72" s="87"/>
      <c r="D72" s="87"/>
    </row>
    <row r="73" spans="2:4">
      <c r="B73" s="87"/>
      <c r="C73" s="87"/>
      <c r="D73" s="87"/>
    </row>
    <row r="74" spans="2:4">
      <c r="B74" s="87"/>
      <c r="C74" s="87"/>
      <c r="D74" s="87"/>
    </row>
    <row r="75" spans="2:4">
      <c r="B75" s="87"/>
      <c r="C75" s="87"/>
      <c r="D75" s="87"/>
    </row>
    <row r="76" spans="2:4">
      <c r="B76" s="87"/>
      <c r="C76" s="87"/>
      <c r="D76" s="87"/>
    </row>
    <row r="77" spans="2:4">
      <c r="B77" s="87"/>
      <c r="C77" s="87"/>
      <c r="D77" s="87"/>
    </row>
    <row r="78" spans="2:4">
      <c r="B78" s="87"/>
      <c r="C78" s="87"/>
      <c r="D78" s="87"/>
    </row>
    <row r="79" spans="2:4">
      <c r="B79" s="87"/>
      <c r="C79" s="87"/>
      <c r="D79" s="87"/>
    </row>
    <row r="80" spans="2:4">
      <c r="B80" s="87"/>
      <c r="C80" s="87"/>
      <c r="D80" s="87"/>
    </row>
    <row r="81" spans="2:4">
      <c r="B81" s="87"/>
      <c r="C81" s="87"/>
      <c r="D81" s="87"/>
    </row>
    <row r="82" spans="2:4">
      <c r="B82" s="87"/>
      <c r="C82" s="87"/>
      <c r="D82" s="87"/>
    </row>
    <row r="83" spans="2:4">
      <c r="B83" s="87"/>
      <c r="C83" s="87"/>
      <c r="D83" s="87"/>
    </row>
    <row r="84" spans="2:4">
      <c r="B84" s="87"/>
      <c r="C84" s="87"/>
      <c r="D84" s="87"/>
    </row>
    <row r="85" spans="2:4">
      <c r="B85" s="87"/>
      <c r="C85" s="87"/>
      <c r="D85" s="87"/>
    </row>
    <row r="86" spans="2:4">
      <c r="B86" s="87"/>
      <c r="C86" s="87"/>
      <c r="D86" s="87"/>
    </row>
    <row r="87" spans="2:4">
      <c r="B87" s="87"/>
      <c r="C87" s="87"/>
      <c r="D87" s="87"/>
    </row>
    <row r="88" spans="2:4">
      <c r="B88" s="87"/>
      <c r="C88" s="87"/>
      <c r="D88" s="87"/>
    </row>
    <row r="89" spans="2:4">
      <c r="B89" s="87"/>
      <c r="C89" s="87"/>
      <c r="D89" s="87"/>
    </row>
    <row r="90" spans="2:4">
      <c r="B90" s="87"/>
      <c r="C90" s="87"/>
      <c r="D90" s="87"/>
    </row>
    <row r="91" spans="2:4">
      <c r="B91" s="87"/>
      <c r="C91" s="87"/>
      <c r="D91" s="87"/>
    </row>
    <row r="92" spans="2:4">
      <c r="B92" s="87"/>
      <c r="C92" s="87"/>
      <c r="D92" s="87"/>
    </row>
    <row r="93" spans="2:4">
      <c r="B93" s="87"/>
      <c r="C93" s="87"/>
      <c r="D93" s="87"/>
    </row>
    <row r="94" spans="2:4">
      <c r="B94" s="87"/>
      <c r="C94" s="87"/>
      <c r="D94" s="87"/>
    </row>
    <row r="95" spans="2:4">
      <c r="B95" s="87"/>
      <c r="C95" s="87"/>
      <c r="D95" s="87"/>
    </row>
    <row r="96" spans="2:4">
      <c r="B96" s="87"/>
      <c r="C96" s="87"/>
      <c r="D96" s="87"/>
    </row>
    <row r="97" spans="2:4">
      <c r="B97" s="87"/>
      <c r="C97" s="87"/>
      <c r="D97" s="87"/>
    </row>
    <row r="98" spans="2:4">
      <c r="B98" s="87"/>
      <c r="C98" s="87"/>
      <c r="D98" s="87"/>
    </row>
    <row r="99" spans="2:4">
      <c r="B99" s="87"/>
      <c r="C99" s="87"/>
      <c r="D99" s="87"/>
    </row>
    <row r="100" spans="2:4">
      <c r="B100" s="87"/>
      <c r="C100" s="87"/>
      <c r="D100" s="87"/>
    </row>
    <row r="101" spans="2:4">
      <c r="B101" s="87"/>
      <c r="C101" s="87"/>
      <c r="D101" s="87"/>
    </row>
    <row r="102" spans="2:4">
      <c r="B102" s="87"/>
      <c r="C102" s="87"/>
      <c r="D102" s="87"/>
    </row>
    <row r="103" spans="2:4">
      <c r="B103" s="87"/>
      <c r="C103" s="87"/>
      <c r="D103" s="87"/>
    </row>
    <row r="104" spans="2:4">
      <c r="B104" s="87"/>
      <c r="C104" s="87"/>
      <c r="D104" s="87"/>
    </row>
    <row r="105" spans="2:4">
      <c r="B105" s="87"/>
      <c r="C105" s="87"/>
      <c r="D105" s="87"/>
    </row>
    <row r="106" spans="2:4">
      <c r="B106" s="87"/>
      <c r="C106" s="87"/>
      <c r="D106" s="87"/>
    </row>
    <row r="107" spans="2:4">
      <c r="B107" s="87"/>
      <c r="C107" s="87"/>
      <c r="D107" s="87"/>
    </row>
    <row r="108" spans="2:4">
      <c r="B108" s="87"/>
      <c r="C108" s="87"/>
      <c r="D108" s="87"/>
    </row>
    <row r="109" spans="2:4">
      <c r="B109" s="87"/>
      <c r="C109" s="87"/>
      <c r="D109" s="87"/>
    </row>
    <row r="110" spans="2:4">
      <c r="B110" s="108"/>
      <c r="C110" s="109"/>
      <c r="D110" s="109"/>
    </row>
    <row r="111" spans="2:4">
      <c r="B111" s="108"/>
      <c r="C111" s="109"/>
      <c r="D111" s="109"/>
    </row>
    <row r="112" spans="2:4">
      <c r="B112" s="108"/>
      <c r="C112" s="109"/>
      <c r="D112" s="109"/>
    </row>
    <row r="113" spans="2:4">
      <c r="B113" s="108"/>
      <c r="C113" s="109"/>
      <c r="D113" s="109"/>
    </row>
    <row r="114" spans="2:4">
      <c r="B114" s="108"/>
      <c r="C114" s="109"/>
      <c r="D114" s="109"/>
    </row>
    <row r="115" spans="2:4">
      <c r="B115" s="108"/>
      <c r="C115" s="109"/>
      <c r="D115" s="109"/>
    </row>
    <row r="116" spans="2:4">
      <c r="B116" s="108"/>
      <c r="C116" s="109"/>
      <c r="D116" s="109"/>
    </row>
    <row r="117" spans="2:4">
      <c r="B117" s="108"/>
      <c r="C117" s="109"/>
      <c r="D117" s="109"/>
    </row>
    <row r="118" spans="2:4">
      <c r="B118" s="108"/>
      <c r="C118" s="109"/>
      <c r="D118" s="109"/>
    </row>
    <row r="119" spans="2:4">
      <c r="B119" s="108"/>
      <c r="C119" s="109"/>
      <c r="D119" s="109"/>
    </row>
    <row r="120" spans="2:4">
      <c r="B120" s="108"/>
      <c r="C120" s="109"/>
      <c r="D120" s="109"/>
    </row>
    <row r="121" spans="2:4">
      <c r="B121" s="108"/>
      <c r="C121" s="109"/>
      <c r="D121" s="109"/>
    </row>
    <row r="122" spans="2:4">
      <c r="B122" s="108"/>
      <c r="C122" s="109"/>
      <c r="D122" s="109"/>
    </row>
    <row r="123" spans="2:4">
      <c r="B123" s="108"/>
      <c r="C123" s="109"/>
      <c r="D123" s="109"/>
    </row>
    <row r="124" spans="2:4">
      <c r="B124" s="108"/>
      <c r="C124" s="109"/>
      <c r="D124" s="109"/>
    </row>
    <row r="125" spans="2:4">
      <c r="B125" s="108"/>
      <c r="C125" s="109"/>
      <c r="D125" s="109"/>
    </row>
    <row r="126" spans="2:4">
      <c r="B126" s="108"/>
      <c r="C126" s="109"/>
      <c r="D126" s="109"/>
    </row>
    <row r="127" spans="2:4">
      <c r="B127" s="108"/>
      <c r="C127" s="109"/>
      <c r="D127" s="109"/>
    </row>
    <row r="128" spans="2:4">
      <c r="B128" s="108"/>
      <c r="C128" s="109"/>
      <c r="D128" s="109"/>
    </row>
    <row r="129" spans="2:4">
      <c r="B129" s="108"/>
      <c r="C129" s="109"/>
      <c r="D129" s="109"/>
    </row>
    <row r="130" spans="2:4">
      <c r="B130" s="108"/>
      <c r="C130" s="109"/>
      <c r="D130" s="109"/>
    </row>
    <row r="131" spans="2:4">
      <c r="B131" s="108"/>
      <c r="C131" s="109"/>
      <c r="D131" s="109"/>
    </row>
    <row r="132" spans="2:4">
      <c r="B132" s="108"/>
      <c r="C132" s="109"/>
      <c r="D132" s="109"/>
    </row>
    <row r="133" spans="2:4">
      <c r="B133" s="108"/>
      <c r="C133" s="109"/>
      <c r="D133" s="109"/>
    </row>
    <row r="134" spans="2:4">
      <c r="B134" s="108"/>
      <c r="C134" s="109"/>
      <c r="D134" s="109"/>
    </row>
    <row r="135" spans="2:4">
      <c r="B135" s="108"/>
      <c r="C135" s="109"/>
      <c r="D135" s="109"/>
    </row>
    <row r="136" spans="2:4">
      <c r="B136" s="108"/>
      <c r="C136" s="109"/>
      <c r="D136" s="109"/>
    </row>
    <row r="137" spans="2:4">
      <c r="B137" s="108"/>
      <c r="C137" s="109"/>
      <c r="D137" s="109"/>
    </row>
    <row r="138" spans="2:4">
      <c r="B138" s="108"/>
      <c r="C138" s="109"/>
      <c r="D138" s="109"/>
    </row>
    <row r="139" spans="2:4">
      <c r="B139" s="108"/>
      <c r="C139" s="109"/>
      <c r="D139" s="109"/>
    </row>
    <row r="140" spans="2:4">
      <c r="B140" s="108"/>
      <c r="C140" s="109"/>
      <c r="D140" s="109"/>
    </row>
    <row r="141" spans="2:4">
      <c r="B141" s="108"/>
      <c r="C141" s="109"/>
      <c r="D141" s="109"/>
    </row>
    <row r="142" spans="2:4">
      <c r="B142" s="108"/>
      <c r="C142" s="109"/>
      <c r="D142" s="109"/>
    </row>
    <row r="143" spans="2:4">
      <c r="B143" s="108"/>
      <c r="C143" s="109"/>
      <c r="D143" s="109"/>
    </row>
    <row r="144" spans="2:4">
      <c r="B144" s="108"/>
      <c r="C144" s="109"/>
      <c r="D144" s="109"/>
    </row>
    <row r="145" spans="2:4">
      <c r="B145" s="108"/>
      <c r="C145" s="109"/>
      <c r="D145" s="109"/>
    </row>
    <row r="146" spans="2:4">
      <c r="B146" s="108"/>
      <c r="C146" s="109"/>
      <c r="D146" s="109"/>
    </row>
    <row r="147" spans="2:4">
      <c r="B147" s="108"/>
      <c r="C147" s="109"/>
      <c r="D147" s="109"/>
    </row>
    <row r="148" spans="2:4">
      <c r="B148" s="108"/>
      <c r="C148" s="109"/>
      <c r="D148" s="109"/>
    </row>
    <row r="149" spans="2:4">
      <c r="B149" s="108"/>
      <c r="C149" s="109"/>
      <c r="D149" s="109"/>
    </row>
    <row r="150" spans="2:4">
      <c r="B150" s="108"/>
      <c r="C150" s="109"/>
      <c r="D150" s="109"/>
    </row>
    <row r="151" spans="2:4">
      <c r="B151" s="108"/>
      <c r="C151" s="109"/>
      <c r="D151" s="109"/>
    </row>
    <row r="152" spans="2:4">
      <c r="B152" s="108"/>
      <c r="C152" s="109"/>
      <c r="D152" s="109"/>
    </row>
    <row r="153" spans="2:4">
      <c r="B153" s="108"/>
      <c r="C153" s="109"/>
      <c r="D153" s="109"/>
    </row>
    <row r="154" spans="2:4">
      <c r="B154" s="108"/>
      <c r="C154" s="109"/>
      <c r="D154" s="109"/>
    </row>
    <row r="155" spans="2:4">
      <c r="B155" s="108"/>
      <c r="C155" s="109"/>
      <c r="D155" s="109"/>
    </row>
    <row r="156" spans="2:4">
      <c r="B156" s="108"/>
      <c r="C156" s="109"/>
      <c r="D156" s="109"/>
    </row>
    <row r="157" spans="2:4">
      <c r="B157" s="108"/>
      <c r="C157" s="109"/>
      <c r="D157" s="109"/>
    </row>
    <row r="158" spans="2:4">
      <c r="B158" s="108"/>
      <c r="C158" s="109"/>
      <c r="D158" s="109"/>
    </row>
    <row r="159" spans="2:4">
      <c r="B159" s="108"/>
      <c r="C159" s="109"/>
      <c r="D159" s="109"/>
    </row>
    <row r="160" spans="2:4">
      <c r="B160" s="108"/>
      <c r="C160" s="109"/>
      <c r="D160" s="109"/>
    </row>
    <row r="161" spans="2:4">
      <c r="B161" s="108"/>
      <c r="C161" s="109"/>
      <c r="D161" s="109"/>
    </row>
    <row r="162" spans="2:4">
      <c r="B162" s="108"/>
      <c r="C162" s="109"/>
      <c r="D162" s="109"/>
    </row>
    <row r="163" spans="2:4">
      <c r="B163" s="108"/>
      <c r="C163" s="109"/>
      <c r="D163" s="109"/>
    </row>
    <row r="164" spans="2:4">
      <c r="B164" s="108"/>
      <c r="C164" s="109"/>
      <c r="D164" s="109"/>
    </row>
    <row r="165" spans="2:4">
      <c r="B165" s="108"/>
      <c r="C165" s="109"/>
      <c r="D165" s="109"/>
    </row>
    <row r="166" spans="2:4">
      <c r="B166" s="108"/>
      <c r="C166" s="109"/>
      <c r="D166" s="109"/>
    </row>
    <row r="167" spans="2:4">
      <c r="B167" s="108"/>
      <c r="C167" s="109"/>
      <c r="D167" s="109"/>
    </row>
    <row r="168" spans="2:4">
      <c r="B168" s="108"/>
      <c r="C168" s="109"/>
      <c r="D168" s="109"/>
    </row>
    <row r="169" spans="2:4">
      <c r="B169" s="108"/>
      <c r="C169" s="109"/>
      <c r="D169" s="109"/>
    </row>
    <row r="170" spans="2:4">
      <c r="B170" s="108"/>
      <c r="C170" s="109"/>
      <c r="D170" s="109"/>
    </row>
    <row r="171" spans="2:4">
      <c r="B171" s="108"/>
      <c r="C171" s="109"/>
      <c r="D171" s="109"/>
    </row>
    <row r="172" spans="2:4">
      <c r="B172" s="108"/>
      <c r="C172" s="109"/>
      <c r="D172" s="109"/>
    </row>
    <row r="173" spans="2:4">
      <c r="B173" s="108"/>
      <c r="C173" s="109"/>
      <c r="D173" s="109"/>
    </row>
    <row r="174" spans="2:4">
      <c r="B174" s="108"/>
      <c r="C174" s="109"/>
      <c r="D174" s="109"/>
    </row>
    <row r="175" spans="2:4">
      <c r="B175" s="108"/>
      <c r="C175" s="109"/>
      <c r="D175" s="109"/>
    </row>
    <row r="176" spans="2:4">
      <c r="B176" s="108"/>
      <c r="C176" s="109"/>
      <c r="D176" s="109"/>
    </row>
    <row r="177" spans="2:4">
      <c r="B177" s="108"/>
      <c r="C177" s="109"/>
      <c r="D177" s="109"/>
    </row>
    <row r="178" spans="2:4">
      <c r="B178" s="108"/>
      <c r="C178" s="109"/>
      <c r="D178" s="109"/>
    </row>
    <row r="179" spans="2:4">
      <c r="B179" s="108"/>
      <c r="C179" s="109"/>
      <c r="D179" s="109"/>
    </row>
    <row r="180" spans="2:4">
      <c r="B180" s="108"/>
      <c r="C180" s="109"/>
      <c r="D180" s="109"/>
    </row>
    <row r="181" spans="2:4">
      <c r="B181" s="108"/>
      <c r="C181" s="109"/>
      <c r="D181" s="109"/>
    </row>
    <row r="182" spans="2:4">
      <c r="B182" s="108"/>
      <c r="C182" s="109"/>
      <c r="D182" s="109"/>
    </row>
    <row r="183" spans="2:4">
      <c r="B183" s="108"/>
      <c r="C183" s="109"/>
      <c r="D183" s="109"/>
    </row>
    <row r="184" spans="2:4">
      <c r="B184" s="108"/>
      <c r="C184" s="109"/>
      <c r="D184" s="109"/>
    </row>
    <row r="185" spans="2:4">
      <c r="B185" s="108"/>
      <c r="C185" s="109"/>
      <c r="D185" s="109"/>
    </row>
    <row r="186" spans="2:4">
      <c r="B186" s="108"/>
      <c r="C186" s="109"/>
      <c r="D186" s="109"/>
    </row>
    <row r="187" spans="2:4">
      <c r="B187" s="108"/>
      <c r="C187" s="109"/>
      <c r="D187" s="109"/>
    </row>
    <row r="188" spans="2:4">
      <c r="B188" s="108"/>
      <c r="C188" s="109"/>
      <c r="D188" s="109"/>
    </row>
    <row r="189" spans="2:4">
      <c r="B189" s="108"/>
      <c r="C189" s="109"/>
      <c r="D189" s="109"/>
    </row>
    <row r="190" spans="2:4">
      <c r="B190" s="108"/>
      <c r="C190" s="109"/>
      <c r="D190" s="109"/>
    </row>
    <row r="191" spans="2:4">
      <c r="B191" s="108"/>
      <c r="C191" s="109"/>
      <c r="D191" s="109"/>
    </row>
    <row r="192" spans="2:4">
      <c r="B192" s="108"/>
      <c r="C192" s="109"/>
      <c r="D192" s="109"/>
    </row>
    <row r="193" spans="2:4">
      <c r="B193" s="108"/>
      <c r="C193" s="109"/>
      <c r="D193" s="109"/>
    </row>
    <row r="194" spans="2:4">
      <c r="B194" s="108"/>
      <c r="C194" s="109"/>
      <c r="D194" s="109"/>
    </row>
    <row r="195" spans="2:4">
      <c r="B195" s="108"/>
      <c r="C195" s="109"/>
      <c r="D195" s="109"/>
    </row>
    <row r="196" spans="2:4">
      <c r="B196" s="108"/>
      <c r="C196" s="109"/>
      <c r="D196" s="109"/>
    </row>
    <row r="197" spans="2:4">
      <c r="B197" s="108"/>
      <c r="C197" s="109"/>
      <c r="D197" s="109"/>
    </row>
    <row r="198" spans="2:4">
      <c r="B198" s="108"/>
      <c r="C198" s="109"/>
      <c r="D198" s="109"/>
    </row>
    <row r="199" spans="2:4">
      <c r="B199" s="108"/>
      <c r="C199" s="109"/>
      <c r="D199" s="109"/>
    </row>
    <row r="200" spans="2:4">
      <c r="B200" s="108"/>
      <c r="C200" s="109"/>
      <c r="D200" s="109"/>
    </row>
    <row r="201" spans="2:4">
      <c r="B201" s="108"/>
      <c r="C201" s="109"/>
      <c r="D201" s="109"/>
    </row>
    <row r="202" spans="2:4">
      <c r="B202" s="108"/>
      <c r="C202" s="109"/>
      <c r="D202" s="109"/>
    </row>
    <row r="203" spans="2:4">
      <c r="B203" s="108"/>
      <c r="C203" s="109"/>
      <c r="D203" s="109"/>
    </row>
    <row r="204" spans="2:4">
      <c r="B204" s="108"/>
      <c r="C204" s="109"/>
      <c r="D204" s="109"/>
    </row>
    <row r="205" spans="2:4">
      <c r="B205" s="108"/>
      <c r="C205" s="109"/>
      <c r="D205" s="109"/>
    </row>
    <row r="206" spans="2:4">
      <c r="B206" s="108"/>
      <c r="C206" s="109"/>
      <c r="D206" s="109"/>
    </row>
    <row r="207" spans="2:4">
      <c r="B207" s="108"/>
      <c r="C207" s="109"/>
      <c r="D207" s="109"/>
    </row>
    <row r="208" spans="2:4">
      <c r="B208" s="108"/>
      <c r="C208" s="109"/>
      <c r="D208" s="109"/>
    </row>
    <row r="209" spans="2:4">
      <c r="B209" s="108"/>
      <c r="C209" s="109"/>
      <c r="D209" s="109"/>
    </row>
    <row r="210" spans="2:4">
      <c r="B210" s="108"/>
      <c r="C210" s="109"/>
      <c r="D210" s="109"/>
    </row>
    <row r="211" spans="2:4">
      <c r="B211" s="108"/>
      <c r="C211" s="109"/>
      <c r="D211" s="109"/>
    </row>
    <row r="212" spans="2:4">
      <c r="B212" s="108"/>
      <c r="C212" s="109"/>
      <c r="D212" s="109"/>
    </row>
    <row r="213" spans="2:4">
      <c r="B213" s="108"/>
      <c r="C213" s="109"/>
      <c r="D213" s="109"/>
    </row>
    <row r="214" spans="2:4">
      <c r="B214" s="108"/>
      <c r="C214" s="109"/>
      <c r="D214" s="109"/>
    </row>
    <row r="215" spans="2:4">
      <c r="B215" s="108"/>
      <c r="C215" s="109"/>
      <c r="D215" s="109"/>
    </row>
    <row r="216" spans="2:4">
      <c r="B216" s="108"/>
      <c r="C216" s="109"/>
      <c r="D216" s="109"/>
    </row>
    <row r="217" spans="2:4">
      <c r="B217" s="108"/>
      <c r="C217" s="109"/>
      <c r="D217" s="109"/>
    </row>
    <row r="218" spans="2:4">
      <c r="B218" s="108"/>
      <c r="C218" s="109"/>
      <c r="D218" s="109"/>
    </row>
    <row r="219" spans="2:4">
      <c r="B219" s="108"/>
      <c r="C219" s="109"/>
      <c r="D219" s="109"/>
    </row>
    <row r="220" spans="2:4">
      <c r="B220" s="108"/>
      <c r="C220" s="109"/>
      <c r="D220" s="109"/>
    </row>
    <row r="221" spans="2:4">
      <c r="B221" s="108"/>
      <c r="C221" s="109"/>
      <c r="D221" s="109"/>
    </row>
    <row r="222" spans="2:4">
      <c r="B222" s="108"/>
      <c r="C222" s="109"/>
      <c r="D222" s="109"/>
    </row>
    <row r="223" spans="2:4">
      <c r="B223" s="108"/>
      <c r="C223" s="109"/>
      <c r="D223" s="109"/>
    </row>
    <row r="224" spans="2:4">
      <c r="B224" s="108"/>
      <c r="C224" s="109"/>
      <c r="D224" s="109"/>
    </row>
    <row r="225" spans="2:4">
      <c r="B225" s="108"/>
      <c r="C225" s="109"/>
      <c r="D225" s="109"/>
    </row>
    <row r="226" spans="2:4">
      <c r="B226" s="108"/>
      <c r="C226" s="109"/>
      <c r="D226" s="109"/>
    </row>
    <row r="227" spans="2:4">
      <c r="B227" s="108"/>
      <c r="C227" s="109"/>
      <c r="D227" s="109"/>
    </row>
    <row r="228" spans="2:4">
      <c r="B228" s="108"/>
      <c r="C228" s="109"/>
      <c r="D228" s="109"/>
    </row>
    <row r="229" spans="2:4">
      <c r="B229" s="108"/>
      <c r="C229" s="109"/>
      <c r="D229" s="109"/>
    </row>
    <row r="230" spans="2:4">
      <c r="B230" s="108"/>
      <c r="C230" s="109"/>
      <c r="D230" s="109"/>
    </row>
    <row r="231" spans="2:4">
      <c r="B231" s="108"/>
      <c r="C231" s="109"/>
      <c r="D231" s="109"/>
    </row>
    <row r="232" spans="2:4">
      <c r="B232" s="108"/>
      <c r="C232" s="109"/>
      <c r="D232" s="109"/>
    </row>
    <row r="233" spans="2:4">
      <c r="B233" s="108"/>
      <c r="C233" s="109"/>
      <c r="D233" s="109"/>
    </row>
    <row r="234" spans="2:4">
      <c r="B234" s="108"/>
      <c r="C234" s="109"/>
      <c r="D234" s="109"/>
    </row>
    <row r="235" spans="2:4">
      <c r="B235" s="108"/>
      <c r="C235" s="109"/>
      <c r="D235" s="109"/>
    </row>
    <row r="236" spans="2:4">
      <c r="B236" s="108"/>
      <c r="C236" s="109"/>
      <c r="D236" s="109"/>
    </row>
    <row r="237" spans="2:4">
      <c r="B237" s="108"/>
      <c r="C237" s="109"/>
      <c r="D237" s="109"/>
    </row>
    <row r="238" spans="2:4">
      <c r="B238" s="108"/>
      <c r="C238" s="109"/>
      <c r="D238" s="109"/>
    </row>
    <row r="239" spans="2:4">
      <c r="B239" s="108"/>
      <c r="C239" s="109"/>
      <c r="D239" s="109"/>
    </row>
    <row r="240" spans="2:4">
      <c r="B240" s="108"/>
      <c r="C240" s="109"/>
      <c r="D240" s="109"/>
    </row>
    <row r="241" spans="2:4">
      <c r="B241" s="108"/>
      <c r="C241" s="109"/>
      <c r="D241" s="109"/>
    </row>
    <row r="242" spans="2:4">
      <c r="B242" s="108"/>
      <c r="C242" s="109"/>
      <c r="D242" s="109"/>
    </row>
    <row r="243" spans="2:4">
      <c r="B243" s="108"/>
      <c r="C243" s="109"/>
      <c r="D243" s="109"/>
    </row>
    <row r="244" spans="2:4">
      <c r="B244" s="108"/>
      <c r="C244" s="109"/>
      <c r="D244" s="109"/>
    </row>
    <row r="245" spans="2:4">
      <c r="B245" s="108"/>
      <c r="C245" s="109"/>
      <c r="D245" s="109"/>
    </row>
    <row r="246" spans="2:4">
      <c r="B246" s="108"/>
      <c r="C246" s="109"/>
      <c r="D246" s="109"/>
    </row>
    <row r="247" spans="2:4">
      <c r="B247" s="108"/>
      <c r="C247" s="109"/>
      <c r="D247" s="109"/>
    </row>
    <row r="248" spans="2:4">
      <c r="B248" s="108"/>
      <c r="C248" s="109"/>
      <c r="D248" s="109"/>
    </row>
    <row r="249" spans="2:4">
      <c r="B249" s="108"/>
      <c r="C249" s="109"/>
      <c r="D249" s="109"/>
    </row>
    <row r="250" spans="2:4">
      <c r="B250" s="108"/>
      <c r="C250" s="109"/>
      <c r="D250" s="109"/>
    </row>
    <row r="251" spans="2:4">
      <c r="B251" s="108"/>
      <c r="C251" s="109"/>
      <c r="D251" s="109"/>
    </row>
    <row r="252" spans="2:4">
      <c r="B252" s="108"/>
      <c r="C252" s="109"/>
      <c r="D252" s="109"/>
    </row>
    <row r="253" spans="2:4">
      <c r="B253" s="108"/>
      <c r="C253" s="109"/>
      <c r="D253" s="109"/>
    </row>
    <row r="254" spans="2:4">
      <c r="B254" s="108"/>
      <c r="C254" s="109"/>
      <c r="D254" s="109"/>
    </row>
    <row r="255" spans="2:4">
      <c r="B255" s="108"/>
      <c r="C255" s="109"/>
      <c r="D255" s="109"/>
    </row>
    <row r="256" spans="2:4">
      <c r="B256" s="108"/>
      <c r="C256" s="109"/>
      <c r="D256" s="109"/>
    </row>
    <row r="257" spans="2:4">
      <c r="B257" s="108"/>
      <c r="C257" s="109"/>
      <c r="D257" s="109"/>
    </row>
    <row r="258" spans="2:4">
      <c r="B258" s="108"/>
      <c r="C258" s="109"/>
      <c r="D258" s="109"/>
    </row>
    <row r="259" spans="2:4">
      <c r="B259" s="108"/>
      <c r="C259" s="109"/>
      <c r="D259" s="109"/>
    </row>
    <row r="260" spans="2:4">
      <c r="B260" s="108"/>
      <c r="C260" s="109"/>
      <c r="D260" s="109"/>
    </row>
    <row r="261" spans="2:4">
      <c r="B261" s="108"/>
      <c r="C261" s="109"/>
      <c r="D261" s="109"/>
    </row>
    <row r="262" spans="2:4">
      <c r="B262" s="108"/>
      <c r="C262" s="109"/>
      <c r="D262" s="109"/>
    </row>
    <row r="263" spans="2:4">
      <c r="B263" s="108"/>
      <c r="C263" s="109"/>
      <c r="D263" s="109"/>
    </row>
    <row r="264" spans="2:4">
      <c r="B264" s="108"/>
      <c r="C264" s="109"/>
      <c r="D264" s="109"/>
    </row>
    <row r="265" spans="2:4">
      <c r="B265" s="108"/>
      <c r="C265" s="109"/>
      <c r="D265" s="109"/>
    </row>
    <row r="266" spans="2:4">
      <c r="B266" s="108"/>
      <c r="C266" s="109"/>
      <c r="D266" s="109"/>
    </row>
    <row r="267" spans="2:4">
      <c r="B267" s="108"/>
      <c r="C267" s="109"/>
      <c r="D267" s="109"/>
    </row>
    <row r="268" spans="2:4">
      <c r="B268" s="108"/>
      <c r="C268" s="109"/>
      <c r="D268" s="109"/>
    </row>
    <row r="269" spans="2:4">
      <c r="B269" s="108"/>
      <c r="C269" s="109"/>
      <c r="D269" s="109"/>
    </row>
    <row r="270" spans="2:4">
      <c r="B270" s="108"/>
      <c r="C270" s="109"/>
      <c r="D270" s="109"/>
    </row>
    <row r="271" spans="2:4">
      <c r="B271" s="108"/>
      <c r="C271" s="109"/>
      <c r="D271" s="109"/>
    </row>
    <row r="272" spans="2:4">
      <c r="B272" s="108"/>
      <c r="C272" s="109"/>
      <c r="D272" s="109"/>
    </row>
    <row r="273" spans="2:4">
      <c r="B273" s="108"/>
      <c r="C273" s="109"/>
      <c r="D273" s="109"/>
    </row>
    <row r="274" spans="2:4">
      <c r="B274" s="108"/>
      <c r="C274" s="109"/>
      <c r="D274" s="109"/>
    </row>
    <row r="275" spans="2:4">
      <c r="B275" s="108"/>
      <c r="C275" s="109"/>
      <c r="D275" s="109"/>
    </row>
    <row r="276" spans="2:4">
      <c r="B276" s="108"/>
      <c r="C276" s="109"/>
      <c r="D276" s="109"/>
    </row>
    <row r="277" spans="2:4">
      <c r="B277" s="108"/>
      <c r="C277" s="109"/>
      <c r="D277" s="109"/>
    </row>
    <row r="278" spans="2:4">
      <c r="B278" s="108"/>
      <c r="C278" s="109"/>
      <c r="D278" s="109"/>
    </row>
    <row r="279" spans="2:4">
      <c r="B279" s="108"/>
      <c r="C279" s="109"/>
      <c r="D279" s="109"/>
    </row>
    <row r="280" spans="2:4">
      <c r="B280" s="108"/>
      <c r="C280" s="109"/>
      <c r="D280" s="109"/>
    </row>
    <row r="281" spans="2:4">
      <c r="B281" s="108"/>
      <c r="C281" s="109"/>
      <c r="D281" s="109"/>
    </row>
    <row r="282" spans="2:4">
      <c r="B282" s="108"/>
      <c r="C282" s="109"/>
      <c r="D282" s="109"/>
    </row>
    <row r="283" spans="2:4">
      <c r="B283" s="108"/>
      <c r="C283" s="109"/>
      <c r="D283" s="109"/>
    </row>
    <row r="284" spans="2:4">
      <c r="B284" s="108"/>
      <c r="C284" s="109"/>
      <c r="D284" s="109"/>
    </row>
    <row r="285" spans="2:4">
      <c r="B285" s="108"/>
      <c r="C285" s="109"/>
      <c r="D285" s="109"/>
    </row>
    <row r="286" spans="2:4">
      <c r="B286" s="108"/>
      <c r="C286" s="109"/>
      <c r="D286" s="109"/>
    </row>
    <row r="287" spans="2:4">
      <c r="B287" s="108"/>
      <c r="C287" s="109"/>
      <c r="D287" s="109"/>
    </row>
    <row r="288" spans="2:4">
      <c r="B288" s="108"/>
      <c r="C288" s="109"/>
      <c r="D288" s="109"/>
    </row>
    <row r="289" spans="2:4">
      <c r="B289" s="108"/>
      <c r="C289" s="109"/>
      <c r="D289" s="109"/>
    </row>
    <row r="290" spans="2:4">
      <c r="B290" s="108"/>
      <c r="C290" s="109"/>
      <c r="D290" s="109"/>
    </row>
    <row r="291" spans="2:4">
      <c r="B291" s="108"/>
      <c r="C291" s="109"/>
      <c r="D291" s="109"/>
    </row>
    <row r="292" spans="2:4">
      <c r="B292" s="108"/>
      <c r="C292" s="109"/>
      <c r="D292" s="109"/>
    </row>
    <row r="293" spans="2:4">
      <c r="B293" s="108"/>
      <c r="C293" s="109"/>
      <c r="D293" s="109"/>
    </row>
    <row r="294" spans="2:4">
      <c r="B294" s="108"/>
      <c r="C294" s="109"/>
      <c r="D294" s="109"/>
    </row>
    <row r="295" spans="2:4">
      <c r="B295" s="108"/>
      <c r="C295" s="109"/>
      <c r="D295" s="109"/>
    </row>
    <row r="296" spans="2:4">
      <c r="B296" s="108"/>
      <c r="C296" s="109"/>
      <c r="D296" s="109"/>
    </row>
    <row r="297" spans="2:4">
      <c r="B297" s="108"/>
      <c r="C297" s="109"/>
      <c r="D297" s="109"/>
    </row>
    <row r="298" spans="2:4">
      <c r="B298" s="108"/>
      <c r="C298" s="109"/>
      <c r="D298" s="109"/>
    </row>
    <row r="299" spans="2:4">
      <c r="B299" s="108"/>
      <c r="C299" s="109"/>
      <c r="D299" s="109"/>
    </row>
    <row r="300" spans="2:4">
      <c r="B300" s="108"/>
      <c r="C300" s="109"/>
      <c r="D300" s="109"/>
    </row>
    <row r="301" spans="2:4">
      <c r="B301" s="108"/>
      <c r="C301" s="109"/>
      <c r="D301" s="109"/>
    </row>
    <row r="302" spans="2:4">
      <c r="B302" s="108"/>
      <c r="C302" s="109"/>
      <c r="D302" s="109"/>
    </row>
    <row r="303" spans="2:4">
      <c r="B303" s="108"/>
      <c r="C303" s="109"/>
      <c r="D303" s="109"/>
    </row>
    <row r="304" spans="2:4">
      <c r="B304" s="108"/>
      <c r="C304" s="109"/>
      <c r="D304" s="109"/>
    </row>
    <row r="305" spans="2:4">
      <c r="B305" s="108"/>
      <c r="C305" s="109"/>
      <c r="D305" s="109"/>
    </row>
    <row r="306" spans="2:4">
      <c r="B306" s="108"/>
      <c r="C306" s="109"/>
      <c r="D306" s="109"/>
    </row>
    <row r="307" spans="2:4">
      <c r="B307" s="108"/>
      <c r="C307" s="109"/>
      <c r="D307" s="109"/>
    </row>
    <row r="308" spans="2:4">
      <c r="B308" s="108"/>
      <c r="C308" s="109"/>
      <c r="D308" s="109"/>
    </row>
    <row r="309" spans="2:4">
      <c r="B309" s="108"/>
      <c r="C309" s="109"/>
      <c r="D309" s="109"/>
    </row>
    <row r="310" spans="2:4">
      <c r="B310" s="108"/>
      <c r="C310" s="109"/>
      <c r="D310" s="109"/>
    </row>
    <row r="311" spans="2:4">
      <c r="B311" s="108"/>
      <c r="C311" s="109"/>
      <c r="D311" s="109"/>
    </row>
    <row r="312" spans="2:4">
      <c r="B312" s="108"/>
      <c r="C312" s="109"/>
      <c r="D312" s="109"/>
    </row>
    <row r="313" spans="2:4">
      <c r="B313" s="108"/>
      <c r="C313" s="109"/>
      <c r="D313" s="109"/>
    </row>
    <row r="314" spans="2:4">
      <c r="B314" s="108"/>
      <c r="C314" s="109"/>
      <c r="D314" s="109"/>
    </row>
    <row r="315" spans="2:4">
      <c r="B315" s="108"/>
      <c r="C315" s="109"/>
      <c r="D315" s="109"/>
    </row>
    <row r="316" spans="2:4">
      <c r="B316" s="108"/>
      <c r="C316" s="109"/>
      <c r="D316" s="109"/>
    </row>
    <row r="317" spans="2:4">
      <c r="B317" s="108"/>
      <c r="C317" s="109"/>
      <c r="D317" s="109"/>
    </row>
    <row r="318" spans="2:4">
      <c r="B318" s="108"/>
      <c r="C318" s="109"/>
      <c r="D318" s="109"/>
    </row>
    <row r="319" spans="2:4">
      <c r="B319" s="108"/>
      <c r="C319" s="109"/>
      <c r="D319" s="109"/>
    </row>
    <row r="320" spans="2:4">
      <c r="B320" s="108"/>
      <c r="C320" s="109"/>
      <c r="D320" s="109"/>
    </row>
    <row r="321" spans="2:4">
      <c r="B321" s="108"/>
      <c r="C321" s="109"/>
      <c r="D321" s="109"/>
    </row>
    <row r="322" spans="2:4">
      <c r="B322" s="108"/>
      <c r="C322" s="109"/>
      <c r="D322" s="109"/>
    </row>
    <row r="323" spans="2:4">
      <c r="B323" s="108"/>
      <c r="C323" s="109"/>
      <c r="D323" s="109"/>
    </row>
    <row r="324" spans="2:4">
      <c r="B324" s="108"/>
      <c r="C324" s="109"/>
      <c r="D324" s="109"/>
    </row>
    <row r="325" spans="2:4">
      <c r="B325" s="108"/>
      <c r="C325" s="109"/>
      <c r="D325" s="109"/>
    </row>
    <row r="326" spans="2:4">
      <c r="B326" s="108"/>
      <c r="C326" s="109"/>
      <c r="D326" s="109"/>
    </row>
    <row r="327" spans="2:4">
      <c r="B327" s="108"/>
      <c r="C327" s="109"/>
      <c r="D327" s="109"/>
    </row>
    <row r="328" spans="2:4">
      <c r="B328" s="108"/>
      <c r="C328" s="109"/>
      <c r="D328" s="109"/>
    </row>
    <row r="329" spans="2:4">
      <c r="B329" s="108"/>
      <c r="C329" s="109"/>
      <c r="D329" s="109"/>
    </row>
    <row r="330" spans="2:4">
      <c r="B330" s="108"/>
      <c r="C330" s="109"/>
      <c r="D330" s="109"/>
    </row>
    <row r="331" spans="2:4">
      <c r="B331" s="108"/>
      <c r="C331" s="109"/>
      <c r="D331" s="109"/>
    </row>
    <row r="332" spans="2:4">
      <c r="B332" s="108"/>
      <c r="C332" s="109"/>
      <c r="D332" s="109"/>
    </row>
    <row r="333" spans="2:4">
      <c r="B333" s="108"/>
      <c r="C333" s="109"/>
      <c r="D333" s="109"/>
    </row>
    <row r="334" spans="2:4">
      <c r="B334" s="108"/>
      <c r="C334" s="109"/>
      <c r="D334" s="109"/>
    </row>
    <row r="335" spans="2:4">
      <c r="B335" s="108"/>
      <c r="C335" s="109"/>
      <c r="D335" s="109"/>
    </row>
    <row r="336" spans="2:4">
      <c r="B336" s="108"/>
      <c r="C336" s="109"/>
      <c r="D336" s="109"/>
    </row>
    <row r="337" spans="2:4">
      <c r="B337" s="108"/>
      <c r="C337" s="109"/>
      <c r="D337" s="109"/>
    </row>
    <row r="338" spans="2:4">
      <c r="B338" s="108"/>
      <c r="C338" s="109"/>
      <c r="D338" s="109"/>
    </row>
    <row r="339" spans="2:4">
      <c r="B339" s="108"/>
      <c r="C339" s="109"/>
      <c r="D339" s="109"/>
    </row>
    <row r="340" spans="2:4">
      <c r="B340" s="108"/>
      <c r="C340" s="109"/>
      <c r="D340" s="109"/>
    </row>
    <row r="341" spans="2:4">
      <c r="B341" s="108"/>
      <c r="C341" s="109"/>
      <c r="D341" s="109"/>
    </row>
    <row r="342" spans="2:4">
      <c r="B342" s="108"/>
      <c r="C342" s="109"/>
      <c r="D342" s="109"/>
    </row>
    <row r="343" spans="2:4">
      <c r="B343" s="108"/>
      <c r="C343" s="109"/>
      <c r="D343" s="109"/>
    </row>
    <row r="344" spans="2:4">
      <c r="B344" s="108"/>
      <c r="C344" s="109"/>
      <c r="D344" s="109"/>
    </row>
    <row r="345" spans="2:4">
      <c r="B345" s="108"/>
      <c r="C345" s="109"/>
      <c r="D345" s="109"/>
    </row>
    <row r="346" spans="2:4">
      <c r="B346" s="108"/>
      <c r="C346" s="109"/>
      <c r="D346" s="109"/>
    </row>
    <row r="347" spans="2:4">
      <c r="B347" s="108"/>
      <c r="C347" s="109"/>
      <c r="D347" s="109"/>
    </row>
    <row r="348" spans="2:4">
      <c r="B348" s="108"/>
      <c r="C348" s="109"/>
      <c r="D348" s="109"/>
    </row>
    <row r="349" spans="2:4">
      <c r="B349" s="108"/>
      <c r="C349" s="109"/>
      <c r="D349" s="109"/>
    </row>
    <row r="350" spans="2:4">
      <c r="B350" s="108"/>
      <c r="C350" s="109"/>
      <c r="D350" s="109"/>
    </row>
    <row r="351" spans="2:4">
      <c r="B351" s="108"/>
      <c r="C351" s="109"/>
      <c r="D351" s="109"/>
    </row>
    <row r="352" spans="2:4">
      <c r="B352" s="108"/>
      <c r="C352" s="109"/>
      <c r="D352" s="109"/>
    </row>
    <row r="353" spans="2:4">
      <c r="B353" s="108"/>
      <c r="C353" s="109"/>
      <c r="D353" s="109"/>
    </row>
    <row r="354" spans="2:4">
      <c r="B354" s="108"/>
      <c r="C354" s="109"/>
      <c r="D354" s="109"/>
    </row>
    <row r="355" spans="2:4">
      <c r="B355" s="108"/>
      <c r="C355" s="109"/>
      <c r="D355" s="109"/>
    </row>
    <row r="356" spans="2:4">
      <c r="B356" s="108"/>
      <c r="C356" s="109"/>
      <c r="D356" s="109"/>
    </row>
    <row r="357" spans="2:4">
      <c r="B357" s="108"/>
      <c r="C357" s="109"/>
      <c r="D357" s="109"/>
    </row>
    <row r="358" spans="2:4">
      <c r="B358" s="108"/>
      <c r="C358" s="109"/>
      <c r="D358" s="109"/>
    </row>
    <row r="359" spans="2:4">
      <c r="B359" s="108"/>
      <c r="C359" s="109"/>
      <c r="D359" s="109"/>
    </row>
    <row r="360" spans="2:4">
      <c r="B360" s="108"/>
      <c r="C360" s="109"/>
      <c r="D360" s="109"/>
    </row>
    <row r="361" spans="2:4">
      <c r="B361" s="108"/>
      <c r="C361" s="109"/>
      <c r="D361" s="109"/>
    </row>
    <row r="362" spans="2:4">
      <c r="B362" s="108"/>
      <c r="C362" s="109"/>
      <c r="D362" s="109"/>
    </row>
    <row r="363" spans="2:4">
      <c r="B363" s="108"/>
      <c r="C363" s="109"/>
      <c r="D363" s="109"/>
    </row>
    <row r="364" spans="2:4">
      <c r="B364" s="108"/>
      <c r="C364" s="109"/>
      <c r="D364" s="109"/>
    </row>
    <row r="365" spans="2:4">
      <c r="B365" s="108"/>
      <c r="C365" s="109"/>
      <c r="D365" s="109"/>
    </row>
    <row r="366" spans="2:4">
      <c r="B366" s="108"/>
      <c r="C366" s="109"/>
      <c r="D366" s="109"/>
    </row>
    <row r="367" spans="2:4">
      <c r="B367" s="108"/>
      <c r="C367" s="109"/>
      <c r="D367" s="109"/>
    </row>
    <row r="368" spans="2:4">
      <c r="B368" s="108"/>
      <c r="C368" s="109"/>
      <c r="D368" s="109"/>
    </row>
    <row r="369" spans="2:4">
      <c r="B369" s="108"/>
      <c r="C369" s="109"/>
      <c r="D369" s="109"/>
    </row>
    <row r="370" spans="2:4">
      <c r="B370" s="108"/>
      <c r="C370" s="109"/>
      <c r="D370" s="109"/>
    </row>
    <row r="371" spans="2:4">
      <c r="B371" s="108"/>
      <c r="C371" s="109"/>
      <c r="D371" s="109"/>
    </row>
    <row r="372" spans="2:4">
      <c r="B372" s="108"/>
      <c r="C372" s="109"/>
      <c r="D372" s="109"/>
    </row>
    <row r="373" spans="2:4">
      <c r="B373" s="108"/>
      <c r="C373" s="109"/>
      <c r="D373" s="109"/>
    </row>
    <row r="374" spans="2:4">
      <c r="B374" s="108"/>
      <c r="C374" s="109"/>
      <c r="D374" s="109"/>
    </row>
    <row r="375" spans="2:4">
      <c r="B375" s="108"/>
      <c r="C375" s="109"/>
      <c r="D375" s="109"/>
    </row>
    <row r="376" spans="2:4">
      <c r="B376" s="108"/>
      <c r="C376" s="109"/>
      <c r="D376" s="109"/>
    </row>
    <row r="377" spans="2:4">
      <c r="B377" s="108"/>
      <c r="C377" s="109"/>
      <c r="D377" s="109"/>
    </row>
    <row r="378" spans="2:4">
      <c r="B378" s="108"/>
      <c r="C378" s="109"/>
      <c r="D378" s="109"/>
    </row>
    <row r="379" spans="2:4">
      <c r="B379" s="108"/>
      <c r="C379" s="109"/>
      <c r="D379" s="109"/>
    </row>
    <row r="380" spans="2:4">
      <c r="B380" s="108"/>
      <c r="C380" s="109"/>
      <c r="D380" s="109"/>
    </row>
    <row r="381" spans="2:4">
      <c r="B381" s="108"/>
      <c r="C381" s="109"/>
      <c r="D381" s="109"/>
    </row>
    <row r="382" spans="2:4">
      <c r="B382" s="108"/>
      <c r="C382" s="109"/>
      <c r="D382" s="109"/>
    </row>
    <row r="383" spans="2:4">
      <c r="B383" s="108"/>
      <c r="C383" s="109"/>
      <c r="D383" s="109"/>
    </row>
    <row r="384" spans="2:4">
      <c r="B384" s="108"/>
      <c r="C384" s="109"/>
      <c r="D384" s="109"/>
    </row>
    <row r="385" spans="2:4">
      <c r="B385" s="108"/>
      <c r="C385" s="109"/>
      <c r="D385" s="109"/>
    </row>
    <row r="386" spans="2:4">
      <c r="B386" s="108"/>
      <c r="C386" s="109"/>
      <c r="D386" s="109"/>
    </row>
    <row r="387" spans="2:4">
      <c r="B387" s="108"/>
      <c r="C387" s="109"/>
      <c r="D387" s="109"/>
    </row>
    <row r="388" spans="2:4">
      <c r="B388" s="108"/>
      <c r="C388" s="109"/>
      <c r="D388" s="109"/>
    </row>
    <row r="389" spans="2:4">
      <c r="B389" s="108"/>
      <c r="C389" s="109"/>
      <c r="D389" s="109"/>
    </row>
    <row r="390" spans="2:4">
      <c r="B390" s="108"/>
      <c r="C390" s="109"/>
      <c r="D390" s="109"/>
    </row>
    <row r="391" spans="2:4">
      <c r="B391" s="108"/>
      <c r="C391" s="109"/>
      <c r="D391" s="109"/>
    </row>
    <row r="392" spans="2:4">
      <c r="B392" s="108"/>
      <c r="C392" s="109"/>
      <c r="D392" s="109"/>
    </row>
    <row r="393" spans="2:4">
      <c r="B393" s="108"/>
      <c r="C393" s="109"/>
      <c r="D393" s="109"/>
    </row>
    <row r="394" spans="2:4">
      <c r="B394" s="108"/>
      <c r="C394" s="109"/>
      <c r="D394" s="109"/>
    </row>
    <row r="395" spans="2:4">
      <c r="B395" s="108"/>
      <c r="C395" s="109"/>
      <c r="D395" s="109"/>
    </row>
    <row r="396" spans="2:4">
      <c r="B396" s="108"/>
      <c r="C396" s="109"/>
      <c r="D396" s="109"/>
    </row>
    <row r="397" spans="2:4">
      <c r="B397" s="108"/>
      <c r="C397" s="109"/>
      <c r="D397" s="109"/>
    </row>
    <row r="398" spans="2:4">
      <c r="B398" s="108"/>
      <c r="C398" s="109"/>
      <c r="D398" s="109"/>
    </row>
    <row r="399" spans="2:4">
      <c r="B399" s="108"/>
      <c r="C399" s="109"/>
      <c r="D399" s="109"/>
    </row>
    <row r="400" spans="2:4">
      <c r="B400" s="108"/>
      <c r="C400" s="109"/>
      <c r="D400" s="109"/>
    </row>
    <row r="401" spans="2:4">
      <c r="B401" s="108"/>
      <c r="C401" s="109"/>
      <c r="D401" s="109"/>
    </row>
    <row r="402" spans="2:4">
      <c r="B402" s="108"/>
      <c r="C402" s="109"/>
      <c r="D402" s="109"/>
    </row>
    <row r="403" spans="2:4">
      <c r="B403" s="108"/>
      <c r="C403" s="109"/>
      <c r="D403" s="109"/>
    </row>
    <row r="404" spans="2:4">
      <c r="B404" s="108"/>
      <c r="C404" s="109"/>
      <c r="D404" s="109"/>
    </row>
    <row r="405" spans="2:4">
      <c r="B405" s="108"/>
      <c r="C405" s="109"/>
      <c r="D405" s="109"/>
    </row>
    <row r="406" spans="2:4">
      <c r="B406" s="108"/>
      <c r="C406" s="109"/>
      <c r="D406" s="109"/>
    </row>
    <row r="407" spans="2:4">
      <c r="B407" s="108"/>
      <c r="C407" s="109"/>
      <c r="D407" s="109"/>
    </row>
    <row r="408" spans="2:4">
      <c r="B408" s="108"/>
      <c r="C408" s="109"/>
      <c r="D408" s="109"/>
    </row>
    <row r="409" spans="2:4">
      <c r="B409" s="108"/>
      <c r="C409" s="109"/>
      <c r="D409" s="109"/>
    </row>
    <row r="410" spans="2:4">
      <c r="B410" s="108"/>
      <c r="C410" s="109"/>
      <c r="D410" s="109"/>
    </row>
    <row r="411" spans="2:4">
      <c r="B411" s="108"/>
      <c r="C411" s="109"/>
      <c r="D411" s="109"/>
    </row>
    <row r="412" spans="2:4">
      <c r="B412" s="108"/>
      <c r="C412" s="109"/>
      <c r="D412" s="109"/>
    </row>
    <row r="413" spans="2:4">
      <c r="B413" s="108"/>
      <c r="C413" s="109"/>
      <c r="D413" s="109"/>
    </row>
    <row r="414" spans="2:4">
      <c r="B414" s="108"/>
      <c r="C414" s="109"/>
      <c r="D414" s="109"/>
    </row>
    <row r="415" spans="2:4">
      <c r="B415" s="108"/>
      <c r="C415" s="109"/>
      <c r="D415" s="109"/>
    </row>
    <row r="416" spans="2:4">
      <c r="B416" s="108"/>
      <c r="C416" s="109"/>
      <c r="D416" s="109"/>
    </row>
    <row r="417" spans="2:4">
      <c r="B417" s="108"/>
      <c r="C417" s="109"/>
      <c r="D417" s="109"/>
    </row>
    <row r="418" spans="2:4">
      <c r="B418" s="108"/>
      <c r="C418" s="109"/>
      <c r="D418" s="109"/>
    </row>
    <row r="419" spans="2:4">
      <c r="B419" s="108"/>
      <c r="C419" s="109"/>
      <c r="D419" s="109"/>
    </row>
    <row r="420" spans="2:4">
      <c r="B420" s="108"/>
      <c r="C420" s="109"/>
      <c r="D420" s="109"/>
    </row>
    <row r="421" spans="2:4">
      <c r="B421" s="108"/>
      <c r="C421" s="109"/>
      <c r="D421" s="109"/>
    </row>
    <row r="422" spans="2:4">
      <c r="B422" s="108"/>
      <c r="C422" s="109"/>
      <c r="D422" s="109"/>
    </row>
    <row r="423" spans="2:4">
      <c r="B423" s="108"/>
      <c r="C423" s="109"/>
      <c r="D423" s="109"/>
    </row>
    <row r="424" spans="2:4">
      <c r="B424" s="108"/>
      <c r="C424" s="109"/>
      <c r="D424" s="109"/>
    </row>
    <row r="425" spans="2:4">
      <c r="B425" s="108"/>
      <c r="C425" s="109"/>
      <c r="D425" s="109"/>
    </row>
    <row r="426" spans="2:4">
      <c r="B426" s="108"/>
      <c r="C426" s="109"/>
      <c r="D426" s="109"/>
    </row>
    <row r="427" spans="2:4">
      <c r="B427" s="108"/>
      <c r="C427" s="109"/>
      <c r="D427" s="109"/>
    </row>
    <row r="428" spans="2:4">
      <c r="B428" s="108"/>
      <c r="C428" s="109"/>
      <c r="D428" s="109"/>
    </row>
    <row r="429" spans="2:4">
      <c r="B429" s="108"/>
      <c r="C429" s="109"/>
      <c r="D429" s="109"/>
    </row>
    <row r="430" spans="2:4">
      <c r="B430" s="108"/>
      <c r="C430" s="109"/>
      <c r="D430" s="109"/>
    </row>
    <row r="431" spans="2:4">
      <c r="B431" s="108"/>
      <c r="C431" s="109"/>
      <c r="D431" s="109"/>
    </row>
    <row r="432" spans="2:4">
      <c r="B432" s="108"/>
      <c r="C432" s="109"/>
      <c r="D432" s="109"/>
    </row>
    <row r="433" spans="2:4">
      <c r="B433" s="108"/>
      <c r="C433" s="109"/>
      <c r="D433" s="109"/>
    </row>
    <row r="434" spans="2:4">
      <c r="B434" s="108"/>
      <c r="C434" s="109"/>
      <c r="D434" s="109"/>
    </row>
    <row r="435" spans="2:4">
      <c r="B435" s="108"/>
      <c r="C435" s="109"/>
      <c r="D435" s="109"/>
    </row>
    <row r="436" spans="2:4">
      <c r="B436" s="108"/>
      <c r="C436" s="109"/>
      <c r="D436" s="109"/>
    </row>
    <row r="437" spans="2:4">
      <c r="B437" s="108"/>
      <c r="C437" s="109"/>
      <c r="D437" s="109"/>
    </row>
    <row r="438" spans="2:4">
      <c r="B438" s="108"/>
      <c r="C438" s="109"/>
      <c r="D438" s="109"/>
    </row>
    <row r="439" spans="2:4">
      <c r="B439" s="108"/>
      <c r="C439" s="109"/>
      <c r="D439" s="109"/>
    </row>
    <row r="440" spans="2:4">
      <c r="B440" s="108"/>
      <c r="C440" s="109"/>
      <c r="D440" s="109"/>
    </row>
    <row r="441" spans="2:4">
      <c r="B441" s="108"/>
      <c r="C441" s="109"/>
      <c r="D441" s="109"/>
    </row>
    <row r="442" spans="2:4">
      <c r="B442" s="108"/>
      <c r="C442" s="109"/>
      <c r="D442" s="109"/>
    </row>
    <row r="443" spans="2:4">
      <c r="B443" s="108"/>
      <c r="C443" s="109"/>
      <c r="D443" s="109"/>
    </row>
    <row r="444" spans="2:4">
      <c r="B444" s="108"/>
      <c r="C444" s="109"/>
      <c r="D444" s="109"/>
    </row>
    <row r="445" spans="2:4">
      <c r="B445" s="108"/>
      <c r="C445" s="109"/>
      <c r="D445" s="109"/>
    </row>
    <row r="446" spans="2:4">
      <c r="B446" s="108"/>
      <c r="C446" s="109"/>
      <c r="D446" s="109"/>
    </row>
    <row r="447" spans="2:4">
      <c r="B447" s="108"/>
      <c r="C447" s="109"/>
      <c r="D447" s="109"/>
    </row>
    <row r="448" spans="2:4">
      <c r="B448" s="108"/>
      <c r="C448" s="109"/>
      <c r="D448" s="109"/>
    </row>
    <row r="449" spans="2:4">
      <c r="B449" s="108"/>
      <c r="C449" s="109"/>
      <c r="D449" s="109"/>
    </row>
    <row r="450" spans="2:4">
      <c r="B450" s="108"/>
      <c r="C450" s="109"/>
      <c r="D450" s="109"/>
    </row>
    <row r="451" spans="2:4">
      <c r="B451" s="108"/>
      <c r="C451" s="109"/>
      <c r="D451" s="109"/>
    </row>
    <row r="452" spans="2:4">
      <c r="B452" s="108"/>
      <c r="C452" s="109"/>
      <c r="D452" s="109"/>
    </row>
    <row r="453" spans="2:4">
      <c r="B453" s="108"/>
      <c r="C453" s="109"/>
      <c r="D453" s="109"/>
    </row>
    <row r="454" spans="2:4">
      <c r="B454" s="108"/>
      <c r="C454" s="109"/>
      <c r="D454" s="109"/>
    </row>
    <row r="455" spans="2:4">
      <c r="B455" s="108"/>
      <c r="C455" s="109"/>
      <c r="D455" s="109"/>
    </row>
    <row r="456" spans="2:4">
      <c r="B456" s="108"/>
      <c r="C456" s="109"/>
      <c r="D456" s="109"/>
    </row>
    <row r="457" spans="2:4">
      <c r="B457" s="108"/>
      <c r="C457" s="109"/>
      <c r="D457" s="109"/>
    </row>
    <row r="458" spans="2:4">
      <c r="B458" s="108"/>
      <c r="C458" s="109"/>
      <c r="D458" s="109"/>
    </row>
    <row r="459" spans="2:4">
      <c r="B459" s="108"/>
      <c r="C459" s="109"/>
      <c r="D459" s="109"/>
    </row>
    <row r="460" spans="2:4">
      <c r="B460" s="108"/>
      <c r="C460" s="109"/>
      <c r="D460" s="109"/>
    </row>
    <row r="461" spans="2:4">
      <c r="B461" s="108"/>
      <c r="C461" s="109"/>
      <c r="D461" s="109"/>
    </row>
    <row r="462" spans="2:4">
      <c r="B462" s="108"/>
      <c r="C462" s="109"/>
      <c r="D462" s="109"/>
    </row>
    <row r="463" spans="2:4">
      <c r="B463" s="108"/>
      <c r="C463" s="109"/>
      <c r="D463" s="109"/>
    </row>
    <row r="464" spans="2:4">
      <c r="B464" s="108"/>
      <c r="C464" s="109"/>
      <c r="D464" s="109"/>
    </row>
    <row r="465" spans="2:4">
      <c r="B465" s="108"/>
      <c r="C465" s="109"/>
      <c r="D465" s="109"/>
    </row>
    <row r="466" spans="2:4">
      <c r="B466" s="108"/>
      <c r="C466" s="109"/>
      <c r="D466" s="109"/>
    </row>
    <row r="467" spans="2:4">
      <c r="B467" s="108"/>
      <c r="C467" s="109"/>
      <c r="D467" s="109"/>
    </row>
    <row r="468" spans="2:4">
      <c r="B468" s="108"/>
      <c r="C468" s="109"/>
      <c r="D468" s="109"/>
    </row>
    <row r="469" spans="2:4">
      <c r="B469" s="108"/>
      <c r="C469" s="109"/>
      <c r="D469" s="109"/>
    </row>
    <row r="470" spans="2:4">
      <c r="B470" s="108"/>
      <c r="C470" s="109"/>
      <c r="D470" s="109"/>
    </row>
    <row r="471" spans="2:4">
      <c r="B471" s="108"/>
      <c r="C471" s="109"/>
      <c r="D471" s="109"/>
    </row>
    <row r="472" spans="2:4">
      <c r="B472" s="108"/>
      <c r="C472" s="109"/>
      <c r="D472" s="109"/>
    </row>
    <row r="473" spans="2:4">
      <c r="B473" s="108"/>
      <c r="C473" s="109"/>
      <c r="D473" s="109"/>
    </row>
    <row r="474" spans="2:4">
      <c r="B474" s="108"/>
      <c r="C474" s="109"/>
      <c r="D474" s="109"/>
    </row>
    <row r="475" spans="2:4">
      <c r="B475" s="108"/>
      <c r="C475" s="109"/>
      <c r="D475" s="109"/>
    </row>
    <row r="476" spans="2:4">
      <c r="B476" s="108"/>
      <c r="C476" s="109"/>
      <c r="D476" s="109"/>
    </row>
    <row r="477" spans="2:4">
      <c r="B477" s="108"/>
      <c r="C477" s="109"/>
      <c r="D477" s="109"/>
    </row>
    <row r="478" spans="2:4">
      <c r="B478" s="108"/>
      <c r="C478" s="109"/>
      <c r="D478" s="109"/>
    </row>
    <row r="479" spans="2:4">
      <c r="B479" s="108"/>
      <c r="C479" s="109"/>
      <c r="D479" s="109"/>
    </row>
    <row r="480" spans="2:4">
      <c r="B480" s="108"/>
      <c r="C480" s="109"/>
      <c r="D480" s="109"/>
    </row>
    <row r="481" spans="2:4">
      <c r="B481" s="108"/>
      <c r="C481" s="109"/>
      <c r="D481" s="109"/>
    </row>
    <row r="482" spans="2:4">
      <c r="B482" s="108"/>
      <c r="C482" s="109"/>
      <c r="D482" s="109"/>
    </row>
    <row r="483" spans="2:4">
      <c r="B483" s="108"/>
      <c r="C483" s="109"/>
      <c r="D483" s="109"/>
    </row>
    <row r="484" spans="2:4">
      <c r="B484" s="108"/>
      <c r="C484" s="109"/>
      <c r="D484" s="109"/>
    </row>
    <row r="485" spans="2:4">
      <c r="B485" s="108"/>
      <c r="C485" s="109"/>
      <c r="D485" s="109"/>
    </row>
    <row r="486" spans="2:4">
      <c r="B486" s="108"/>
      <c r="C486" s="109"/>
      <c r="D486" s="109"/>
    </row>
    <row r="487" spans="2:4">
      <c r="B487" s="108"/>
      <c r="C487" s="109"/>
      <c r="D487" s="109"/>
    </row>
    <row r="488" spans="2:4">
      <c r="B488" s="108"/>
      <c r="C488" s="109"/>
      <c r="D488" s="109"/>
    </row>
    <row r="489" spans="2:4">
      <c r="B489" s="108"/>
      <c r="C489" s="109"/>
      <c r="D489" s="109"/>
    </row>
    <row r="490" spans="2:4">
      <c r="B490" s="108"/>
      <c r="C490" s="109"/>
      <c r="D490" s="109"/>
    </row>
    <row r="491" spans="2:4">
      <c r="B491" s="108"/>
      <c r="C491" s="109"/>
      <c r="D491" s="109"/>
    </row>
    <row r="492" spans="2:4">
      <c r="B492" s="108"/>
      <c r="C492" s="109"/>
      <c r="D492" s="109"/>
    </row>
    <row r="493" spans="2:4">
      <c r="B493" s="108"/>
      <c r="C493" s="109"/>
      <c r="D493" s="109"/>
    </row>
    <row r="494" spans="2:4">
      <c r="B494" s="108"/>
      <c r="C494" s="109"/>
      <c r="D494" s="109"/>
    </row>
    <row r="495" spans="2:4">
      <c r="B495" s="108"/>
      <c r="C495" s="109"/>
      <c r="D495" s="109"/>
    </row>
    <row r="496" spans="2:4">
      <c r="B496" s="108"/>
      <c r="C496" s="109"/>
      <c r="D496" s="109"/>
    </row>
    <row r="497" spans="2:4">
      <c r="B497" s="108"/>
      <c r="C497" s="109"/>
      <c r="D497" s="109"/>
    </row>
    <row r="498" spans="2:4">
      <c r="B498" s="108"/>
      <c r="C498" s="109"/>
      <c r="D498" s="109"/>
    </row>
    <row r="499" spans="2:4">
      <c r="B499" s="108"/>
      <c r="C499" s="109"/>
      <c r="D499" s="109"/>
    </row>
    <row r="500" spans="2:4">
      <c r="B500" s="108"/>
      <c r="C500" s="109"/>
      <c r="D500" s="109"/>
    </row>
    <row r="501" spans="2:4">
      <c r="B501" s="108"/>
      <c r="C501" s="109"/>
      <c r="D501" s="109"/>
    </row>
    <row r="502" spans="2:4">
      <c r="B502" s="108"/>
      <c r="C502" s="109"/>
      <c r="D502" s="109"/>
    </row>
    <row r="503" spans="2:4">
      <c r="B503" s="108"/>
      <c r="C503" s="109"/>
      <c r="D503" s="109"/>
    </row>
    <row r="504" spans="2:4">
      <c r="B504" s="108"/>
      <c r="C504" s="109"/>
      <c r="D504" s="109"/>
    </row>
    <row r="505" spans="2:4">
      <c r="B505" s="108"/>
      <c r="C505" s="109"/>
      <c r="D505" s="109"/>
    </row>
    <row r="506" spans="2:4">
      <c r="B506" s="108"/>
      <c r="C506" s="109"/>
      <c r="D506" s="109"/>
    </row>
    <row r="507" spans="2:4">
      <c r="B507" s="108"/>
      <c r="C507" s="109"/>
      <c r="D507" s="109"/>
    </row>
    <row r="508" spans="2:4">
      <c r="B508" s="108"/>
      <c r="C508" s="109"/>
      <c r="D508" s="109"/>
    </row>
    <row r="509" spans="2:4">
      <c r="B509" s="108"/>
      <c r="C509" s="109"/>
      <c r="D509" s="109"/>
    </row>
    <row r="510" spans="2:4">
      <c r="B510" s="108"/>
      <c r="C510" s="109"/>
      <c r="D510" s="109"/>
    </row>
    <row r="511" spans="2:4">
      <c r="B511" s="108"/>
      <c r="C511" s="109"/>
      <c r="D511" s="109"/>
    </row>
    <row r="512" spans="2:4">
      <c r="B512" s="108"/>
      <c r="C512" s="109"/>
      <c r="D512" s="109"/>
    </row>
    <row r="513" spans="2:4">
      <c r="B513" s="108"/>
      <c r="C513" s="109"/>
      <c r="D513" s="109"/>
    </row>
    <row r="514" spans="2:4">
      <c r="B514" s="108"/>
      <c r="C514" s="109"/>
      <c r="D514" s="109"/>
    </row>
    <row r="515" spans="2:4">
      <c r="B515" s="108"/>
      <c r="C515" s="109"/>
      <c r="D515" s="109"/>
    </row>
    <row r="516" spans="2:4">
      <c r="B516" s="108"/>
      <c r="C516" s="109"/>
      <c r="D516" s="109"/>
    </row>
    <row r="517" spans="2:4">
      <c r="B517" s="108"/>
      <c r="C517" s="109"/>
      <c r="D517" s="109"/>
    </row>
    <row r="518" spans="2:4">
      <c r="B518" s="108"/>
      <c r="C518" s="109"/>
      <c r="D518" s="109"/>
    </row>
    <row r="519" spans="2:4">
      <c r="B519" s="108"/>
      <c r="C519" s="109"/>
      <c r="D519" s="109"/>
    </row>
    <row r="520" spans="2:4">
      <c r="B520" s="108"/>
      <c r="C520" s="109"/>
      <c r="D520" s="109"/>
    </row>
    <row r="521" spans="2:4">
      <c r="B521" s="108"/>
      <c r="C521" s="109"/>
      <c r="D521" s="109"/>
    </row>
    <row r="522" spans="2:4">
      <c r="B522" s="108"/>
      <c r="C522" s="109"/>
      <c r="D522" s="109"/>
    </row>
    <row r="523" spans="2:4">
      <c r="B523" s="108"/>
      <c r="C523" s="109"/>
      <c r="D523" s="109"/>
    </row>
    <row r="524" spans="2:4">
      <c r="B524" s="108"/>
      <c r="C524" s="109"/>
      <c r="D524" s="109"/>
    </row>
    <row r="525" spans="2:4">
      <c r="B525" s="108"/>
      <c r="C525" s="109"/>
      <c r="D525" s="109"/>
    </row>
    <row r="526" spans="2:4">
      <c r="B526" s="108"/>
      <c r="C526" s="109"/>
      <c r="D526" s="109"/>
    </row>
    <row r="527" spans="2:4">
      <c r="B527" s="108"/>
      <c r="C527" s="109"/>
      <c r="D527" s="109"/>
    </row>
    <row r="528" spans="2:4">
      <c r="B528" s="108"/>
      <c r="C528" s="109"/>
      <c r="D528" s="109"/>
    </row>
    <row r="529" spans="2:4">
      <c r="B529" s="108"/>
      <c r="C529" s="109"/>
      <c r="D529" s="109"/>
    </row>
    <row r="530" spans="2:4">
      <c r="B530" s="108"/>
      <c r="C530" s="109"/>
      <c r="D530" s="109"/>
    </row>
    <row r="531" spans="2:4">
      <c r="B531" s="108"/>
      <c r="C531" s="109"/>
      <c r="D531" s="109"/>
    </row>
    <row r="532" spans="2:4">
      <c r="B532" s="108"/>
      <c r="C532" s="109"/>
      <c r="D532" s="109"/>
    </row>
    <row r="533" spans="2:4">
      <c r="B533" s="108"/>
      <c r="C533" s="109"/>
      <c r="D533" s="109"/>
    </row>
    <row r="534" spans="2:4">
      <c r="B534" s="108"/>
      <c r="C534" s="109"/>
      <c r="D534" s="109"/>
    </row>
    <row r="535" spans="2:4">
      <c r="B535" s="108"/>
      <c r="C535" s="109"/>
      <c r="D535" s="109"/>
    </row>
    <row r="536" spans="2:4">
      <c r="B536" s="108"/>
      <c r="C536" s="109"/>
      <c r="D536" s="109"/>
    </row>
    <row r="537" spans="2:4">
      <c r="B537" s="108"/>
      <c r="C537" s="109"/>
      <c r="D537" s="109"/>
    </row>
    <row r="538" spans="2:4">
      <c r="B538" s="108"/>
      <c r="C538" s="109"/>
      <c r="D538" s="109"/>
    </row>
    <row r="539" spans="2:4">
      <c r="B539" s="108"/>
      <c r="C539" s="109"/>
      <c r="D539" s="109"/>
    </row>
    <row r="540" spans="2:4">
      <c r="B540" s="108"/>
      <c r="C540" s="109"/>
      <c r="D540" s="109"/>
    </row>
    <row r="541" spans="2:4">
      <c r="B541" s="108"/>
      <c r="C541" s="109"/>
      <c r="D541" s="109"/>
    </row>
    <row r="542" spans="2:4">
      <c r="B542" s="108"/>
      <c r="C542" s="109"/>
      <c r="D542" s="109"/>
    </row>
    <row r="543" spans="2:4">
      <c r="B543" s="108"/>
      <c r="C543" s="109"/>
      <c r="D543" s="109"/>
    </row>
    <row r="544" spans="2:4">
      <c r="B544" s="108"/>
      <c r="C544" s="109"/>
      <c r="D544" s="109"/>
    </row>
    <row r="545" spans="2:4">
      <c r="B545" s="108"/>
      <c r="C545" s="109"/>
      <c r="D545" s="109"/>
    </row>
    <row r="546" spans="2:4">
      <c r="B546" s="108"/>
      <c r="C546" s="109"/>
      <c r="D546" s="109"/>
    </row>
    <row r="547" spans="2:4">
      <c r="B547" s="108"/>
      <c r="C547" s="109"/>
      <c r="D547" s="109"/>
    </row>
    <row r="548" spans="2:4">
      <c r="B548" s="108"/>
      <c r="C548" s="109"/>
      <c r="D548" s="109"/>
    </row>
    <row r="549" spans="2:4">
      <c r="B549" s="108"/>
      <c r="C549" s="109"/>
      <c r="D549" s="109"/>
    </row>
    <row r="550" spans="2:4">
      <c r="B550" s="108"/>
      <c r="C550" s="109"/>
      <c r="D550" s="109"/>
    </row>
    <row r="551" spans="2:4">
      <c r="B551" s="108"/>
      <c r="C551" s="109"/>
      <c r="D551" s="109"/>
    </row>
    <row r="552" spans="2:4">
      <c r="B552" s="108"/>
      <c r="C552" s="109"/>
      <c r="D552" s="109"/>
    </row>
    <row r="553" spans="2:4">
      <c r="B553" s="108"/>
      <c r="C553" s="109"/>
      <c r="D553" s="109"/>
    </row>
    <row r="554" spans="2:4">
      <c r="B554" s="108"/>
      <c r="C554" s="109"/>
      <c r="D554" s="109"/>
    </row>
    <row r="555" spans="2:4">
      <c r="B555" s="108"/>
      <c r="C555" s="109"/>
      <c r="D555" s="109"/>
    </row>
    <row r="556" spans="2:4">
      <c r="B556" s="108"/>
      <c r="C556" s="109"/>
      <c r="D556" s="109"/>
    </row>
    <row r="557" spans="2:4">
      <c r="B557" s="108"/>
      <c r="C557" s="109"/>
      <c r="D557" s="109"/>
    </row>
    <row r="558" spans="2:4">
      <c r="B558" s="108"/>
      <c r="C558" s="109"/>
      <c r="D558" s="109"/>
    </row>
    <row r="559" spans="2:4">
      <c r="B559" s="108"/>
      <c r="C559" s="109"/>
      <c r="D559" s="109"/>
    </row>
    <row r="560" spans="2:4">
      <c r="B560" s="108"/>
      <c r="C560" s="109"/>
      <c r="D560" s="109"/>
    </row>
    <row r="561" spans="2:4">
      <c r="B561" s="108"/>
      <c r="C561" s="109"/>
      <c r="D561" s="109"/>
    </row>
    <row r="562" spans="2:4">
      <c r="B562" s="108"/>
      <c r="C562" s="109"/>
      <c r="D562" s="109"/>
    </row>
    <row r="563" spans="2:4">
      <c r="B563" s="108"/>
      <c r="C563" s="109"/>
      <c r="D563" s="109"/>
    </row>
    <row r="564" spans="2:4">
      <c r="B564" s="108"/>
      <c r="C564" s="109"/>
      <c r="D564" s="109"/>
    </row>
    <row r="565" spans="2:4">
      <c r="B565" s="108"/>
      <c r="C565" s="109"/>
      <c r="D565" s="109"/>
    </row>
    <row r="566" spans="2:4">
      <c r="B566" s="108"/>
      <c r="C566" s="109"/>
      <c r="D566" s="109"/>
    </row>
    <row r="567" spans="2:4">
      <c r="B567" s="108"/>
      <c r="C567" s="109"/>
      <c r="D567" s="109"/>
    </row>
    <row r="568" spans="2:4">
      <c r="B568" s="108"/>
      <c r="C568" s="109"/>
      <c r="D568" s="109"/>
    </row>
    <row r="569" spans="2:4">
      <c r="B569" s="108"/>
      <c r="C569" s="109"/>
      <c r="D569" s="109"/>
    </row>
    <row r="570" spans="2:4">
      <c r="B570" s="108"/>
      <c r="C570" s="109"/>
      <c r="D570" s="109"/>
    </row>
    <row r="571" spans="2:4">
      <c r="B571" s="108"/>
      <c r="C571" s="109"/>
      <c r="D571" s="109"/>
    </row>
    <row r="572" spans="2:4">
      <c r="B572" s="108"/>
      <c r="C572" s="109"/>
      <c r="D572" s="109"/>
    </row>
    <row r="573" spans="2:4">
      <c r="B573" s="108"/>
      <c r="C573" s="109"/>
      <c r="D573" s="109"/>
    </row>
    <row r="574" spans="2:4">
      <c r="B574" s="108"/>
      <c r="C574" s="109"/>
      <c r="D574" s="109"/>
    </row>
    <row r="575" spans="2:4">
      <c r="B575" s="108"/>
      <c r="C575" s="109"/>
      <c r="D575" s="109"/>
    </row>
    <row r="576" spans="2:4">
      <c r="B576" s="108"/>
      <c r="C576" s="109"/>
      <c r="D576" s="109"/>
    </row>
    <row r="577" spans="2:4">
      <c r="B577" s="108"/>
      <c r="C577" s="109"/>
      <c r="D577" s="109"/>
    </row>
    <row r="578" spans="2:4">
      <c r="B578" s="108"/>
      <c r="C578" s="109"/>
      <c r="D578" s="109"/>
    </row>
    <row r="579" spans="2:4">
      <c r="B579" s="108"/>
      <c r="C579" s="109"/>
      <c r="D579" s="109"/>
    </row>
    <row r="580" spans="2:4">
      <c r="B580" s="108"/>
      <c r="C580" s="109"/>
      <c r="D580" s="109"/>
    </row>
    <row r="581" spans="2:4">
      <c r="B581" s="108"/>
      <c r="C581" s="109"/>
      <c r="D581" s="109"/>
    </row>
    <row r="582" spans="2:4">
      <c r="B582" s="108"/>
      <c r="C582" s="109"/>
      <c r="D582" s="109"/>
    </row>
    <row r="583" spans="2:4">
      <c r="B583" s="108"/>
      <c r="C583" s="109"/>
      <c r="D583" s="109"/>
    </row>
    <row r="584" spans="2:4">
      <c r="B584" s="108"/>
      <c r="C584" s="109"/>
      <c r="D584" s="109"/>
    </row>
    <row r="585" spans="2:4">
      <c r="B585" s="108"/>
      <c r="C585" s="109"/>
      <c r="D585" s="109"/>
    </row>
    <row r="586" spans="2:4">
      <c r="B586" s="108"/>
      <c r="C586" s="109"/>
      <c r="D586" s="109"/>
    </row>
    <row r="587" spans="2:4">
      <c r="B587" s="108"/>
      <c r="C587" s="109"/>
      <c r="D587" s="109"/>
    </row>
    <row r="588" spans="2:4">
      <c r="B588" s="108"/>
      <c r="C588" s="109"/>
      <c r="D588" s="109"/>
    </row>
    <row r="589" spans="2:4">
      <c r="B589" s="108"/>
      <c r="C589" s="109"/>
      <c r="D589" s="109"/>
    </row>
    <row r="590" spans="2:4">
      <c r="B590" s="108"/>
      <c r="C590" s="109"/>
      <c r="D590" s="109"/>
    </row>
    <row r="591" spans="2:4">
      <c r="B591" s="108"/>
      <c r="C591" s="109"/>
      <c r="D591" s="109"/>
    </row>
    <row r="592" spans="2:4">
      <c r="B592" s="108"/>
      <c r="C592" s="109"/>
      <c r="D592" s="109"/>
    </row>
    <row r="593" spans="2:4">
      <c r="B593" s="108"/>
      <c r="C593" s="109"/>
      <c r="D593" s="109"/>
    </row>
    <row r="594" spans="2:4">
      <c r="B594" s="108"/>
      <c r="C594" s="109"/>
      <c r="D594" s="109"/>
    </row>
    <row r="595" spans="2:4">
      <c r="B595" s="108"/>
      <c r="C595" s="109"/>
      <c r="D595" s="109"/>
    </row>
    <row r="596" spans="2:4">
      <c r="B596" s="108"/>
      <c r="C596" s="109"/>
      <c r="D596" s="109"/>
    </row>
    <row r="597" spans="2:4">
      <c r="B597" s="108"/>
      <c r="C597" s="109"/>
      <c r="D597" s="109"/>
    </row>
    <row r="598" spans="2:4">
      <c r="B598" s="108"/>
      <c r="C598" s="109"/>
      <c r="D598" s="109"/>
    </row>
    <row r="599" spans="2:4">
      <c r="B599" s="108"/>
      <c r="C599" s="109"/>
      <c r="D599" s="109"/>
    </row>
    <row r="600" spans="2:4">
      <c r="B600" s="108"/>
      <c r="C600" s="109"/>
      <c r="D600" s="109"/>
    </row>
    <row r="601" spans="2:4">
      <c r="B601" s="108"/>
      <c r="C601" s="109"/>
      <c r="D601" s="109"/>
    </row>
    <row r="602" spans="2:4">
      <c r="B602" s="108"/>
      <c r="C602" s="109"/>
      <c r="D602" s="109"/>
    </row>
    <row r="603" spans="2:4">
      <c r="B603" s="108"/>
      <c r="C603" s="109"/>
      <c r="D603" s="109"/>
    </row>
    <row r="604" spans="2:4">
      <c r="B604" s="108"/>
      <c r="C604" s="109"/>
      <c r="D604" s="109"/>
    </row>
    <row r="605" spans="2:4">
      <c r="B605" s="108"/>
      <c r="C605" s="109"/>
      <c r="D605" s="109"/>
    </row>
    <row r="606" spans="2:4">
      <c r="B606" s="108"/>
      <c r="C606" s="109"/>
      <c r="D606" s="109"/>
    </row>
    <row r="607" spans="2:4">
      <c r="B607" s="108"/>
      <c r="C607" s="109"/>
      <c r="D607" s="109"/>
    </row>
    <row r="608" spans="2:4">
      <c r="B608" s="108"/>
      <c r="C608" s="109"/>
      <c r="D608" s="109"/>
    </row>
    <row r="609" spans="2:4">
      <c r="B609" s="108"/>
      <c r="C609" s="109"/>
      <c r="D609" s="109"/>
    </row>
    <row r="610" spans="2:4">
      <c r="B610" s="108"/>
      <c r="C610" s="109"/>
      <c r="D610" s="109"/>
    </row>
    <row r="611" spans="2:4">
      <c r="B611" s="108"/>
      <c r="C611" s="109"/>
      <c r="D611" s="109"/>
    </row>
    <row r="612" spans="2:4">
      <c r="B612" s="108"/>
      <c r="C612" s="109"/>
      <c r="D612" s="109"/>
    </row>
    <row r="613" spans="2:4">
      <c r="B613" s="108"/>
      <c r="C613" s="109"/>
      <c r="D613" s="109"/>
    </row>
    <row r="614" spans="2:4">
      <c r="B614" s="108"/>
      <c r="C614" s="109"/>
      <c r="D614" s="109"/>
    </row>
    <row r="615" spans="2:4">
      <c r="B615" s="108"/>
      <c r="C615" s="109"/>
      <c r="D615" s="109"/>
    </row>
    <row r="616" spans="2:4">
      <c r="B616" s="108"/>
      <c r="C616" s="109"/>
      <c r="D616" s="109"/>
    </row>
    <row r="617" spans="2:4">
      <c r="B617" s="108"/>
      <c r="C617" s="109"/>
      <c r="D617" s="109"/>
    </row>
    <row r="618" spans="2:4">
      <c r="B618" s="108"/>
      <c r="C618" s="109"/>
      <c r="D618" s="109"/>
    </row>
    <row r="619" spans="2:4">
      <c r="B619" s="108"/>
      <c r="C619" s="109"/>
      <c r="D619" s="109"/>
    </row>
    <row r="620" spans="2:4">
      <c r="B620" s="108"/>
      <c r="C620" s="109"/>
      <c r="D620" s="109"/>
    </row>
    <row r="621" spans="2:4">
      <c r="B621" s="108"/>
      <c r="C621" s="109"/>
      <c r="D621" s="109"/>
    </row>
    <row r="622" spans="2:4">
      <c r="B622" s="108"/>
      <c r="C622" s="109"/>
      <c r="D622" s="109"/>
    </row>
    <row r="623" spans="2:4">
      <c r="B623" s="108"/>
      <c r="C623" s="109"/>
      <c r="D623" s="109"/>
    </row>
    <row r="624" spans="2:4">
      <c r="B624" s="108"/>
      <c r="C624" s="109"/>
      <c r="D624" s="109"/>
    </row>
    <row r="625" spans="2:4">
      <c r="B625" s="108"/>
      <c r="C625" s="109"/>
      <c r="D625" s="109"/>
    </row>
    <row r="626" spans="2:4">
      <c r="B626" s="108"/>
      <c r="C626" s="109"/>
      <c r="D626" s="109"/>
    </row>
    <row r="627" spans="2:4">
      <c r="B627" s="108"/>
      <c r="C627" s="109"/>
      <c r="D627" s="109"/>
    </row>
    <row r="628" spans="2:4">
      <c r="B628" s="108"/>
      <c r="C628" s="109"/>
      <c r="D628" s="109"/>
    </row>
    <row r="629" spans="2:4">
      <c r="B629" s="108"/>
      <c r="C629" s="109"/>
      <c r="D629" s="109"/>
    </row>
    <row r="630" spans="2:4">
      <c r="B630" s="108"/>
      <c r="C630" s="109"/>
      <c r="D630" s="109"/>
    </row>
    <row r="631" spans="2:4">
      <c r="B631" s="108"/>
      <c r="C631" s="109"/>
      <c r="D631" s="109"/>
    </row>
    <row r="632" spans="2:4">
      <c r="B632" s="108"/>
      <c r="C632" s="109"/>
      <c r="D632" s="109"/>
    </row>
    <row r="633" spans="2:4">
      <c r="B633" s="108"/>
      <c r="C633" s="109"/>
      <c r="D633" s="109"/>
    </row>
    <row r="634" spans="2:4">
      <c r="B634" s="108"/>
      <c r="C634" s="109"/>
      <c r="D634" s="109"/>
    </row>
    <row r="635" spans="2:4">
      <c r="B635" s="108"/>
      <c r="C635" s="109"/>
      <c r="D635" s="109"/>
    </row>
    <row r="636" spans="2:4">
      <c r="B636" s="108"/>
      <c r="C636" s="109"/>
      <c r="D636" s="109"/>
    </row>
    <row r="637" spans="2:4">
      <c r="B637" s="108"/>
      <c r="C637" s="109"/>
      <c r="D637" s="109"/>
    </row>
    <row r="638" spans="2:4">
      <c r="B638" s="108"/>
      <c r="C638" s="109"/>
      <c r="D638" s="109"/>
    </row>
    <row r="639" spans="2:4">
      <c r="B639" s="108"/>
      <c r="C639" s="109"/>
      <c r="D639" s="109"/>
    </row>
    <row r="640" spans="2:4">
      <c r="B640" s="108"/>
      <c r="C640" s="109"/>
      <c r="D640" s="109"/>
    </row>
    <row r="641" spans="2:4">
      <c r="B641" s="108"/>
      <c r="C641" s="109"/>
      <c r="D641" s="109"/>
    </row>
    <row r="642" spans="2:4">
      <c r="B642" s="108"/>
      <c r="C642" s="109"/>
      <c r="D642" s="109"/>
    </row>
    <row r="643" spans="2:4">
      <c r="B643" s="108"/>
      <c r="C643" s="109"/>
      <c r="D643" s="109"/>
    </row>
    <row r="644" spans="2:4">
      <c r="B644" s="108"/>
      <c r="C644" s="109"/>
      <c r="D644" s="109"/>
    </row>
    <row r="645" spans="2:4">
      <c r="B645" s="108"/>
      <c r="C645" s="109"/>
      <c r="D645" s="109"/>
    </row>
    <row r="646" spans="2:4">
      <c r="B646" s="108"/>
      <c r="C646" s="109"/>
      <c r="D646" s="109"/>
    </row>
    <row r="647" spans="2:4">
      <c r="B647" s="108"/>
      <c r="C647" s="109"/>
      <c r="D647" s="109"/>
    </row>
    <row r="648" spans="2:4">
      <c r="B648" s="108"/>
      <c r="C648" s="109"/>
      <c r="D648" s="109"/>
    </row>
    <row r="649" spans="2:4">
      <c r="B649" s="108"/>
      <c r="C649" s="109"/>
      <c r="D649" s="109"/>
    </row>
    <row r="650" spans="2:4">
      <c r="B650" s="108"/>
      <c r="C650" s="109"/>
      <c r="D650" s="109"/>
    </row>
    <row r="651" spans="2:4">
      <c r="B651" s="108"/>
      <c r="C651" s="109"/>
      <c r="D651" s="109"/>
    </row>
    <row r="652" spans="2:4">
      <c r="B652" s="108"/>
      <c r="C652" s="109"/>
      <c r="D652" s="109"/>
    </row>
    <row r="653" spans="2:4">
      <c r="B653" s="108"/>
      <c r="C653" s="109"/>
      <c r="D653" s="109"/>
    </row>
    <row r="654" spans="2:4">
      <c r="B654" s="108"/>
      <c r="C654" s="109"/>
      <c r="D654" s="109"/>
    </row>
    <row r="655" spans="2:4">
      <c r="B655" s="108"/>
      <c r="C655" s="109"/>
      <c r="D655" s="109"/>
    </row>
    <row r="656" spans="2:4">
      <c r="B656" s="108"/>
      <c r="C656" s="109"/>
      <c r="D656" s="109"/>
    </row>
    <row r="657" spans="2:4">
      <c r="B657" s="108"/>
      <c r="C657" s="109"/>
      <c r="D657" s="109"/>
    </row>
    <row r="658" spans="2:4">
      <c r="B658" s="108"/>
      <c r="C658" s="109"/>
      <c r="D658" s="109"/>
    </row>
    <row r="659" spans="2:4">
      <c r="B659" s="108"/>
      <c r="C659" s="109"/>
      <c r="D659" s="109"/>
    </row>
    <row r="660" spans="2:4">
      <c r="B660" s="108"/>
      <c r="C660" s="109"/>
      <c r="D660" s="109"/>
    </row>
    <row r="661" spans="2:4">
      <c r="B661" s="108"/>
      <c r="C661" s="109"/>
      <c r="D661" s="109"/>
    </row>
    <row r="662" spans="2:4">
      <c r="B662" s="108"/>
      <c r="C662" s="109"/>
      <c r="D662" s="109"/>
    </row>
    <row r="663" spans="2:4">
      <c r="B663" s="108"/>
      <c r="C663" s="109"/>
      <c r="D663" s="109"/>
    </row>
    <row r="664" spans="2:4">
      <c r="B664" s="108"/>
      <c r="C664" s="109"/>
      <c r="D664" s="109"/>
    </row>
    <row r="665" spans="2:4">
      <c r="B665" s="108"/>
      <c r="C665" s="109"/>
      <c r="D665" s="109"/>
    </row>
    <row r="666" spans="2:4">
      <c r="B666" s="108"/>
      <c r="C666" s="109"/>
      <c r="D666" s="109"/>
    </row>
    <row r="667" spans="2:4">
      <c r="B667" s="108"/>
      <c r="C667" s="109"/>
      <c r="D667" s="109"/>
    </row>
    <row r="668" spans="2:4">
      <c r="B668" s="108"/>
      <c r="C668" s="109"/>
      <c r="D668" s="109"/>
    </row>
    <row r="669" spans="2:4">
      <c r="B669" s="108"/>
      <c r="C669" s="109"/>
      <c r="D669" s="109"/>
    </row>
    <row r="670" spans="2:4">
      <c r="B670" s="108"/>
      <c r="C670" s="109"/>
      <c r="D670" s="109"/>
    </row>
    <row r="671" spans="2:4">
      <c r="B671" s="108"/>
      <c r="C671" s="109"/>
      <c r="D671" s="109"/>
    </row>
    <row r="672" spans="2:4">
      <c r="B672" s="108"/>
      <c r="C672" s="109"/>
      <c r="D672" s="109"/>
    </row>
    <row r="673" spans="2:4">
      <c r="B673" s="108"/>
      <c r="C673" s="109"/>
      <c r="D673" s="109"/>
    </row>
    <row r="674" spans="2:4">
      <c r="B674" s="108"/>
      <c r="C674" s="109"/>
      <c r="D674" s="109"/>
    </row>
    <row r="675" spans="2:4">
      <c r="B675" s="108"/>
      <c r="C675" s="109"/>
      <c r="D675" s="109"/>
    </row>
    <row r="676" spans="2:4">
      <c r="B676" s="108"/>
      <c r="C676" s="109"/>
      <c r="D676" s="109"/>
    </row>
    <row r="677" spans="2:4">
      <c r="B677" s="108"/>
      <c r="C677" s="109"/>
      <c r="D677" s="109"/>
    </row>
    <row r="678" spans="2:4">
      <c r="B678" s="108"/>
      <c r="C678" s="109"/>
      <c r="D678" s="109"/>
    </row>
    <row r="679" spans="2:4">
      <c r="B679" s="108"/>
      <c r="C679" s="109"/>
      <c r="D679" s="109"/>
    </row>
    <row r="680" spans="2:4">
      <c r="B680" s="108"/>
      <c r="C680" s="109"/>
      <c r="D680" s="109"/>
    </row>
    <row r="681" spans="2:4">
      <c r="B681" s="108"/>
      <c r="C681" s="109"/>
      <c r="D681" s="109"/>
    </row>
    <row r="682" spans="2:4">
      <c r="B682" s="108"/>
      <c r="C682" s="109"/>
      <c r="D682" s="109"/>
    </row>
    <row r="683" spans="2:4">
      <c r="B683" s="108"/>
      <c r="C683" s="109"/>
      <c r="D683" s="109"/>
    </row>
    <row r="684" spans="2:4">
      <c r="B684" s="108"/>
      <c r="C684" s="109"/>
      <c r="D684" s="109"/>
    </row>
    <row r="685" spans="2:4">
      <c r="B685" s="108"/>
      <c r="C685" s="109"/>
      <c r="D685" s="109"/>
    </row>
    <row r="686" spans="2:4">
      <c r="B686" s="108"/>
      <c r="C686" s="109"/>
      <c r="D686" s="109"/>
    </row>
    <row r="687" spans="2:4">
      <c r="B687" s="108"/>
      <c r="C687" s="109"/>
      <c r="D687" s="109"/>
    </row>
    <row r="688" spans="2:4">
      <c r="B688" s="108"/>
      <c r="C688" s="109"/>
      <c r="D688" s="109"/>
    </row>
    <row r="689" spans="2:4">
      <c r="B689" s="108"/>
      <c r="C689" s="109"/>
      <c r="D689" s="109"/>
    </row>
    <row r="690" spans="2:4">
      <c r="B690" s="108"/>
      <c r="C690" s="109"/>
      <c r="D690" s="109"/>
    </row>
    <row r="691" spans="2:4">
      <c r="B691" s="108"/>
      <c r="C691" s="109"/>
      <c r="D691" s="109"/>
    </row>
    <row r="692" spans="2:4">
      <c r="B692" s="108"/>
      <c r="C692" s="109"/>
      <c r="D692" s="109"/>
    </row>
    <row r="693" spans="2:4">
      <c r="B693" s="108"/>
      <c r="C693" s="109"/>
      <c r="D693" s="109"/>
    </row>
    <row r="694" spans="2:4">
      <c r="B694" s="108"/>
      <c r="C694" s="109"/>
      <c r="D694" s="109"/>
    </row>
    <row r="695" spans="2:4">
      <c r="B695" s="108"/>
      <c r="C695" s="109"/>
      <c r="D695" s="109"/>
    </row>
    <row r="696" spans="2:4">
      <c r="B696" s="108"/>
      <c r="C696" s="109"/>
      <c r="D696" s="109"/>
    </row>
    <row r="697" spans="2:4">
      <c r="B697" s="108"/>
      <c r="C697" s="109"/>
      <c r="D697" s="109"/>
    </row>
    <row r="698" spans="2:4">
      <c r="B698" s="108"/>
      <c r="C698" s="109"/>
      <c r="D698" s="109"/>
    </row>
    <row r="699" spans="2:4">
      <c r="B699" s="108"/>
      <c r="C699" s="109"/>
      <c r="D699" s="109"/>
    </row>
    <row r="700" spans="2:4">
      <c r="B700" s="108"/>
      <c r="C700" s="109"/>
      <c r="D700" s="109"/>
    </row>
    <row r="701" spans="2:4">
      <c r="B701" s="108"/>
      <c r="C701" s="109"/>
      <c r="D701" s="109"/>
    </row>
    <row r="702" spans="2:4">
      <c r="B702" s="108"/>
      <c r="C702" s="109"/>
      <c r="D702" s="109"/>
    </row>
    <row r="703" spans="2:4">
      <c r="B703" s="108"/>
      <c r="C703" s="109"/>
      <c r="D703" s="109"/>
    </row>
    <row r="704" spans="2:4">
      <c r="B704" s="108"/>
      <c r="C704" s="109"/>
      <c r="D704" s="109"/>
    </row>
    <row r="705" spans="2:4">
      <c r="B705" s="108"/>
      <c r="C705" s="109"/>
      <c r="D705" s="109"/>
    </row>
    <row r="706" spans="2:4">
      <c r="B706" s="108"/>
      <c r="C706" s="109"/>
      <c r="D706" s="109"/>
    </row>
    <row r="707" spans="2:4">
      <c r="B707" s="108"/>
      <c r="C707" s="109"/>
      <c r="D707" s="109"/>
    </row>
    <row r="708" spans="2:4">
      <c r="B708" s="108"/>
      <c r="C708" s="109"/>
      <c r="D708" s="109"/>
    </row>
    <row r="709" spans="2:4">
      <c r="B709" s="108"/>
      <c r="C709" s="109"/>
      <c r="D709" s="109"/>
    </row>
    <row r="710" spans="2:4">
      <c r="B710" s="108"/>
      <c r="C710" s="109"/>
      <c r="D710" s="109"/>
    </row>
    <row r="711" spans="2:4">
      <c r="B711" s="108"/>
      <c r="C711" s="109"/>
      <c r="D711" s="109"/>
    </row>
    <row r="712" spans="2:4">
      <c r="B712" s="108"/>
      <c r="C712" s="109"/>
      <c r="D712" s="109"/>
    </row>
    <row r="713" spans="2:4">
      <c r="B713" s="108"/>
      <c r="C713" s="109"/>
      <c r="D713" s="109"/>
    </row>
    <row r="714" spans="2:4">
      <c r="B714" s="108"/>
      <c r="C714" s="109"/>
      <c r="D714" s="109"/>
    </row>
    <row r="715" spans="2:4">
      <c r="B715" s="108"/>
      <c r="C715" s="109"/>
      <c r="D715" s="109"/>
    </row>
    <row r="716" spans="2:4">
      <c r="B716" s="108"/>
      <c r="C716" s="109"/>
      <c r="D716" s="109"/>
    </row>
    <row r="717" spans="2:4">
      <c r="B717" s="108"/>
      <c r="C717" s="109"/>
      <c r="D717" s="109"/>
    </row>
    <row r="718" spans="2:4">
      <c r="B718" s="108"/>
      <c r="C718" s="109"/>
      <c r="D718" s="109"/>
    </row>
    <row r="719" spans="2:4">
      <c r="B719" s="108"/>
      <c r="C719" s="109"/>
      <c r="D719" s="109"/>
    </row>
    <row r="720" spans="2:4">
      <c r="B720" s="108"/>
      <c r="C720" s="109"/>
      <c r="D720" s="109"/>
    </row>
    <row r="721" spans="2:4">
      <c r="B721" s="108"/>
      <c r="C721" s="109"/>
      <c r="D721" s="109"/>
    </row>
    <row r="722" spans="2:4">
      <c r="B722" s="108"/>
      <c r="C722" s="109"/>
      <c r="D722" s="109"/>
    </row>
    <row r="723" spans="2:4">
      <c r="B723" s="108"/>
      <c r="C723" s="109"/>
      <c r="D723" s="109"/>
    </row>
    <row r="724" spans="2:4">
      <c r="B724" s="108"/>
      <c r="C724" s="109"/>
      <c r="D724" s="109"/>
    </row>
    <row r="725" spans="2:4">
      <c r="B725" s="108"/>
      <c r="C725" s="109"/>
      <c r="D725" s="109"/>
    </row>
    <row r="726" spans="2:4">
      <c r="B726" s="108"/>
      <c r="C726" s="109"/>
      <c r="D726" s="109"/>
    </row>
    <row r="727" spans="2:4">
      <c r="B727" s="108"/>
      <c r="C727" s="109"/>
      <c r="D727" s="109"/>
    </row>
    <row r="728" spans="2:4">
      <c r="B728" s="108"/>
      <c r="C728" s="109"/>
      <c r="D728" s="109"/>
    </row>
    <row r="729" spans="2:4">
      <c r="B729" s="108"/>
      <c r="C729" s="109"/>
      <c r="D729" s="109"/>
    </row>
    <row r="730" spans="2:4">
      <c r="B730" s="108"/>
      <c r="C730" s="109"/>
      <c r="D730" s="109"/>
    </row>
    <row r="731" spans="2:4">
      <c r="B731" s="108"/>
      <c r="C731" s="109"/>
      <c r="D731" s="109"/>
    </row>
    <row r="732" spans="2:4">
      <c r="B732" s="108"/>
      <c r="C732" s="109"/>
      <c r="D732" s="109"/>
    </row>
    <row r="733" spans="2:4">
      <c r="B733" s="108"/>
      <c r="C733" s="109"/>
      <c r="D733" s="109"/>
    </row>
    <row r="734" spans="2:4">
      <c r="B734" s="108"/>
      <c r="C734" s="109"/>
      <c r="D734" s="109"/>
    </row>
    <row r="735" spans="2:4">
      <c r="B735" s="108"/>
      <c r="C735" s="109"/>
      <c r="D735" s="109"/>
    </row>
    <row r="736" spans="2:4">
      <c r="B736" s="108"/>
      <c r="C736" s="109"/>
      <c r="D736" s="109"/>
    </row>
    <row r="737" spans="2:4">
      <c r="B737" s="108"/>
      <c r="C737" s="109"/>
      <c r="D737" s="109"/>
    </row>
    <row r="738" spans="2:4">
      <c r="B738" s="108"/>
      <c r="C738" s="109"/>
      <c r="D738" s="109"/>
    </row>
    <row r="739" spans="2:4">
      <c r="B739" s="108"/>
      <c r="C739" s="109"/>
      <c r="D739" s="109"/>
    </row>
    <row r="740" spans="2:4">
      <c r="B740" s="108"/>
      <c r="C740" s="109"/>
      <c r="D740" s="109"/>
    </row>
    <row r="741" spans="2:4">
      <c r="B741" s="108"/>
      <c r="C741" s="109"/>
      <c r="D741" s="109"/>
    </row>
    <row r="742" spans="2:4">
      <c r="B742" s="108"/>
      <c r="C742" s="109"/>
      <c r="D742" s="109"/>
    </row>
    <row r="743" spans="2:4">
      <c r="B743" s="108"/>
      <c r="C743" s="109"/>
      <c r="D743" s="109"/>
    </row>
    <row r="744" spans="2:4">
      <c r="B744" s="108"/>
      <c r="C744" s="109"/>
      <c r="D744" s="109"/>
    </row>
    <row r="745" spans="2:4">
      <c r="B745" s="108"/>
      <c r="C745" s="109"/>
      <c r="D745" s="109"/>
    </row>
    <row r="746" spans="2:4">
      <c r="B746" s="108"/>
      <c r="C746" s="109"/>
      <c r="D746" s="109"/>
    </row>
    <row r="747" spans="2:4">
      <c r="B747" s="108"/>
      <c r="C747" s="109"/>
      <c r="D747" s="109"/>
    </row>
    <row r="748" spans="2:4">
      <c r="B748" s="108"/>
      <c r="C748" s="109"/>
      <c r="D748" s="109"/>
    </row>
    <row r="749" spans="2:4">
      <c r="B749" s="108"/>
      <c r="C749" s="109"/>
      <c r="D749" s="109"/>
    </row>
    <row r="750" spans="2:4">
      <c r="B750" s="108"/>
      <c r="C750" s="109"/>
      <c r="D750" s="109"/>
    </row>
    <row r="751" spans="2:4">
      <c r="B751" s="108"/>
      <c r="C751" s="109"/>
      <c r="D751" s="109"/>
    </row>
    <row r="752" spans="2:4">
      <c r="B752" s="108"/>
      <c r="C752" s="109"/>
      <c r="D752" s="109"/>
    </row>
    <row r="753" spans="2:4">
      <c r="B753" s="108"/>
      <c r="C753" s="109"/>
      <c r="D753" s="109"/>
    </row>
    <row r="754" spans="2:4">
      <c r="B754" s="108"/>
      <c r="C754" s="109"/>
      <c r="D754" s="109"/>
    </row>
    <row r="755" spans="2:4">
      <c r="B755" s="108"/>
      <c r="C755" s="109"/>
      <c r="D755" s="109"/>
    </row>
    <row r="756" spans="2:4">
      <c r="B756" s="108"/>
      <c r="C756" s="109"/>
      <c r="D756" s="109"/>
    </row>
    <row r="757" spans="2:4">
      <c r="B757" s="108"/>
      <c r="C757" s="109"/>
      <c r="D757" s="109"/>
    </row>
    <row r="758" spans="2:4">
      <c r="B758" s="108"/>
      <c r="C758" s="109"/>
      <c r="D758" s="109"/>
    </row>
    <row r="759" spans="2:4">
      <c r="B759" s="108"/>
      <c r="C759" s="109"/>
      <c r="D759" s="109"/>
    </row>
    <row r="760" spans="2:4">
      <c r="B760" s="108"/>
      <c r="C760" s="109"/>
      <c r="D760" s="109"/>
    </row>
    <row r="761" spans="2:4">
      <c r="B761" s="108"/>
      <c r="C761" s="109"/>
      <c r="D761" s="109"/>
    </row>
    <row r="762" spans="2:4">
      <c r="B762" s="108"/>
      <c r="C762" s="109"/>
      <c r="D762" s="109"/>
    </row>
    <row r="763" spans="2:4">
      <c r="B763" s="108"/>
      <c r="C763" s="109"/>
      <c r="D763" s="109"/>
    </row>
    <row r="764" spans="2:4">
      <c r="B764" s="108"/>
      <c r="C764" s="109"/>
      <c r="D764" s="109"/>
    </row>
    <row r="765" spans="2:4">
      <c r="B765" s="108"/>
      <c r="C765" s="109"/>
      <c r="D765" s="109"/>
    </row>
    <row r="766" spans="2:4">
      <c r="B766" s="108"/>
      <c r="C766" s="109"/>
      <c r="D766" s="109"/>
    </row>
    <row r="767" spans="2:4">
      <c r="B767" s="108"/>
      <c r="C767" s="109"/>
      <c r="D767" s="109"/>
    </row>
    <row r="768" spans="2:4">
      <c r="B768" s="108"/>
      <c r="C768" s="109"/>
      <c r="D768" s="109"/>
    </row>
    <row r="769" spans="2:4">
      <c r="B769" s="108"/>
      <c r="C769" s="109"/>
      <c r="D769" s="109"/>
    </row>
    <row r="770" spans="2:4">
      <c r="B770" s="108"/>
      <c r="C770" s="109"/>
      <c r="D770" s="109"/>
    </row>
    <row r="771" spans="2:4">
      <c r="B771" s="108"/>
      <c r="C771" s="109"/>
      <c r="D771" s="109"/>
    </row>
    <row r="772" spans="2:4">
      <c r="B772" s="108"/>
      <c r="C772" s="109"/>
      <c r="D772" s="109"/>
    </row>
    <row r="773" spans="2:4">
      <c r="B773" s="108"/>
      <c r="C773" s="109"/>
      <c r="D773" s="109"/>
    </row>
    <row r="774" spans="2:4">
      <c r="B774" s="108"/>
      <c r="C774" s="109"/>
      <c r="D774" s="109"/>
    </row>
    <row r="775" spans="2:4">
      <c r="B775" s="108"/>
      <c r="C775" s="109"/>
      <c r="D775" s="109"/>
    </row>
    <row r="776" spans="2:4">
      <c r="B776" s="108"/>
      <c r="C776" s="109"/>
      <c r="D776" s="109"/>
    </row>
    <row r="777" spans="2:4">
      <c r="B777" s="108"/>
      <c r="C777" s="109"/>
      <c r="D777" s="109"/>
    </row>
    <row r="778" spans="2:4">
      <c r="B778" s="108"/>
      <c r="C778" s="109"/>
      <c r="D778" s="109"/>
    </row>
    <row r="779" spans="2:4">
      <c r="B779" s="108"/>
      <c r="C779" s="109"/>
      <c r="D779" s="109"/>
    </row>
    <row r="780" spans="2:4">
      <c r="B780" s="108"/>
      <c r="C780" s="109"/>
      <c r="D780" s="109"/>
    </row>
    <row r="781" spans="2:4">
      <c r="B781" s="108"/>
      <c r="C781" s="109"/>
      <c r="D781" s="109"/>
    </row>
    <row r="782" spans="2:4">
      <c r="B782" s="108"/>
      <c r="C782" s="109"/>
      <c r="D782" s="109"/>
    </row>
    <row r="783" spans="2:4">
      <c r="B783" s="108"/>
      <c r="C783" s="109"/>
      <c r="D783" s="109"/>
    </row>
    <row r="784" spans="2:4">
      <c r="B784" s="108"/>
      <c r="C784" s="109"/>
      <c r="D784" s="109"/>
    </row>
    <row r="785" spans="2:4">
      <c r="B785" s="108"/>
      <c r="C785" s="109"/>
      <c r="D785" s="109"/>
    </row>
    <row r="786" spans="2:4">
      <c r="B786" s="108"/>
      <c r="C786" s="109"/>
      <c r="D786" s="109"/>
    </row>
    <row r="787" spans="2:4">
      <c r="B787" s="108"/>
      <c r="C787" s="109"/>
      <c r="D787" s="109"/>
    </row>
    <row r="788" spans="2:4">
      <c r="B788" s="108"/>
      <c r="C788" s="109"/>
      <c r="D788" s="109"/>
    </row>
    <row r="789" spans="2:4">
      <c r="B789" s="108"/>
      <c r="C789" s="109"/>
      <c r="D789" s="109"/>
    </row>
    <row r="790" spans="2:4">
      <c r="B790" s="108"/>
      <c r="C790" s="109"/>
      <c r="D790" s="109"/>
    </row>
    <row r="791" spans="2:4">
      <c r="B791" s="108"/>
      <c r="C791" s="109"/>
      <c r="D791" s="109"/>
    </row>
    <row r="792" spans="2:4">
      <c r="B792" s="108"/>
      <c r="C792" s="109"/>
      <c r="D792" s="109"/>
    </row>
    <row r="793" spans="2:4">
      <c r="B793" s="108"/>
      <c r="C793" s="109"/>
      <c r="D793" s="109"/>
    </row>
    <row r="794" spans="2:4">
      <c r="B794" s="108"/>
      <c r="C794" s="109"/>
      <c r="D794" s="109"/>
    </row>
    <row r="795" spans="2:4">
      <c r="B795" s="108"/>
      <c r="C795" s="109"/>
      <c r="D795" s="109"/>
    </row>
    <row r="796" spans="2:4">
      <c r="B796" s="108"/>
      <c r="C796" s="109"/>
      <c r="D796" s="109"/>
    </row>
    <row r="797" spans="2:4">
      <c r="B797" s="108"/>
      <c r="C797" s="109"/>
      <c r="D797" s="109"/>
    </row>
    <row r="798" spans="2:4">
      <c r="B798" s="108"/>
      <c r="C798" s="109"/>
      <c r="D798" s="109"/>
    </row>
    <row r="799" spans="2:4">
      <c r="B799" s="108"/>
      <c r="C799" s="109"/>
      <c r="D799" s="109"/>
    </row>
    <row r="800" spans="2:4">
      <c r="B800" s="108"/>
      <c r="C800" s="109"/>
      <c r="D800" s="109"/>
    </row>
    <row r="801" spans="2:4">
      <c r="B801" s="108"/>
      <c r="C801" s="109"/>
      <c r="D801" s="109"/>
    </row>
    <row r="802" spans="2:4">
      <c r="B802" s="108"/>
      <c r="C802" s="109"/>
      <c r="D802" s="109"/>
    </row>
    <row r="803" spans="2:4">
      <c r="B803" s="108"/>
      <c r="C803" s="109"/>
      <c r="D803" s="109"/>
    </row>
    <row r="804" spans="2:4">
      <c r="B804" s="108"/>
      <c r="C804" s="109"/>
      <c r="D804" s="109"/>
    </row>
    <row r="805" spans="2:4">
      <c r="B805" s="108"/>
      <c r="C805" s="109"/>
      <c r="D805" s="109"/>
    </row>
    <row r="806" spans="2:4">
      <c r="B806" s="108"/>
      <c r="C806" s="109"/>
      <c r="D806" s="109"/>
    </row>
    <row r="807" spans="2:4">
      <c r="B807" s="108"/>
      <c r="C807" s="109"/>
      <c r="D807" s="109"/>
    </row>
    <row r="808" spans="2:4">
      <c r="B808" s="108"/>
      <c r="C808" s="109"/>
      <c r="D808" s="109"/>
    </row>
    <row r="809" spans="2:4">
      <c r="B809" s="108"/>
      <c r="C809" s="109"/>
      <c r="D809" s="109"/>
    </row>
    <row r="810" spans="2:4">
      <c r="B810" s="108"/>
      <c r="C810" s="109"/>
      <c r="D810" s="109"/>
    </row>
    <row r="811" spans="2:4">
      <c r="B811" s="108"/>
      <c r="C811" s="109"/>
      <c r="D811" s="109"/>
    </row>
    <row r="812" spans="2:4">
      <c r="B812" s="108"/>
      <c r="C812" s="109"/>
      <c r="D812" s="109"/>
    </row>
    <row r="813" spans="2:4">
      <c r="B813" s="108"/>
      <c r="C813" s="109"/>
      <c r="D813" s="109"/>
    </row>
    <row r="814" spans="2:4">
      <c r="B814" s="108"/>
      <c r="C814" s="109"/>
      <c r="D814" s="109"/>
    </row>
    <row r="815" spans="2:4">
      <c r="B815" s="108"/>
      <c r="C815" s="109"/>
      <c r="D815" s="109"/>
    </row>
    <row r="816" spans="2:4">
      <c r="B816" s="108"/>
      <c r="C816" s="109"/>
      <c r="D816" s="109"/>
    </row>
    <row r="817" spans="2:4">
      <c r="B817" s="108"/>
      <c r="C817" s="109"/>
      <c r="D817" s="109"/>
    </row>
    <row r="818" spans="2:4">
      <c r="B818" s="108"/>
      <c r="C818" s="109"/>
      <c r="D818" s="109"/>
    </row>
    <row r="819" spans="2:4">
      <c r="B819" s="108"/>
      <c r="C819" s="109"/>
      <c r="D819" s="109"/>
    </row>
    <row r="820" spans="2:4">
      <c r="B820" s="108"/>
      <c r="C820" s="109"/>
      <c r="D820" s="109"/>
    </row>
    <row r="821" spans="2:4">
      <c r="B821" s="108"/>
      <c r="C821" s="109"/>
      <c r="D821" s="109"/>
    </row>
    <row r="822" spans="2:4">
      <c r="B822" s="108"/>
      <c r="C822" s="109"/>
      <c r="D822" s="109"/>
    </row>
    <row r="823" spans="2:4">
      <c r="B823" s="108"/>
      <c r="C823" s="109"/>
      <c r="D823" s="109"/>
    </row>
    <row r="824" spans="2:4">
      <c r="B824" s="108"/>
      <c r="C824" s="109"/>
      <c r="D824" s="109"/>
    </row>
    <row r="825" spans="2:4">
      <c r="B825" s="108"/>
      <c r="C825" s="109"/>
      <c r="D825" s="109"/>
    </row>
    <row r="826" spans="2:4">
      <c r="B826" s="108"/>
      <c r="C826" s="109"/>
      <c r="D826" s="109"/>
    </row>
    <row r="827" spans="2:4">
      <c r="B827" s="108"/>
      <c r="C827" s="109"/>
      <c r="D827" s="109"/>
    </row>
    <row r="828" spans="2:4">
      <c r="B828" s="108"/>
      <c r="C828" s="109"/>
      <c r="D828" s="109"/>
    </row>
    <row r="829" spans="2:4">
      <c r="B829" s="108"/>
      <c r="C829" s="109"/>
      <c r="D829" s="109"/>
    </row>
    <row r="830" spans="2:4">
      <c r="B830" s="108"/>
      <c r="C830" s="109"/>
      <c r="D830" s="109"/>
    </row>
    <row r="831" spans="2:4">
      <c r="B831" s="108"/>
      <c r="C831" s="109"/>
      <c r="D831" s="109"/>
    </row>
    <row r="832" spans="2:4">
      <c r="B832" s="108"/>
      <c r="C832" s="109"/>
      <c r="D832" s="109"/>
    </row>
    <row r="833" spans="2:4">
      <c r="B833" s="108"/>
      <c r="C833" s="109"/>
      <c r="D833" s="109"/>
    </row>
    <row r="834" spans="2:4">
      <c r="B834" s="108"/>
      <c r="C834" s="109"/>
      <c r="D834" s="109"/>
    </row>
    <row r="835" spans="2:4">
      <c r="B835" s="108"/>
      <c r="C835" s="109"/>
      <c r="D835" s="109"/>
    </row>
    <row r="836" spans="2:4">
      <c r="B836" s="108"/>
      <c r="C836" s="109"/>
      <c r="D836" s="109"/>
    </row>
    <row r="837" spans="2:4">
      <c r="B837" s="108"/>
      <c r="C837" s="109"/>
      <c r="D837" s="109"/>
    </row>
    <row r="838" spans="2:4">
      <c r="B838" s="108"/>
      <c r="C838" s="109"/>
      <c r="D838" s="109"/>
    </row>
    <row r="839" spans="2:4">
      <c r="B839" s="108"/>
      <c r="C839" s="109"/>
      <c r="D839" s="109"/>
    </row>
    <row r="840" spans="2:4">
      <c r="B840" s="108"/>
      <c r="C840" s="109"/>
      <c r="D840" s="109"/>
    </row>
    <row r="841" spans="2:4">
      <c r="B841" s="108"/>
      <c r="C841" s="109"/>
      <c r="D841" s="109"/>
    </row>
    <row r="842" spans="2:4">
      <c r="B842" s="108"/>
      <c r="C842" s="109"/>
      <c r="D842" s="109"/>
    </row>
    <row r="843" spans="2:4">
      <c r="B843" s="108"/>
      <c r="C843" s="109"/>
      <c r="D843" s="109"/>
    </row>
    <row r="844" spans="2:4">
      <c r="B844" s="108"/>
      <c r="C844" s="109"/>
      <c r="D844" s="109"/>
    </row>
    <row r="845" spans="2:4">
      <c r="B845" s="108"/>
      <c r="C845" s="109"/>
      <c r="D845" s="109"/>
    </row>
    <row r="846" spans="2:4">
      <c r="B846" s="108"/>
      <c r="C846" s="109"/>
      <c r="D846" s="109"/>
    </row>
    <row r="847" spans="2:4">
      <c r="B847" s="108"/>
      <c r="C847" s="109"/>
      <c r="D847" s="109"/>
    </row>
    <row r="848" spans="2:4">
      <c r="B848" s="108"/>
      <c r="C848" s="109"/>
      <c r="D848" s="109"/>
    </row>
    <row r="849" spans="2:4">
      <c r="B849" s="108"/>
      <c r="C849" s="109"/>
      <c r="D849" s="109"/>
    </row>
    <row r="850" spans="2:4">
      <c r="B850" s="108"/>
      <c r="C850" s="109"/>
      <c r="D850" s="109"/>
    </row>
    <row r="851" spans="2:4">
      <c r="B851" s="108"/>
      <c r="C851" s="109"/>
      <c r="D851" s="109"/>
    </row>
    <row r="852" spans="2:4">
      <c r="B852" s="108"/>
      <c r="C852" s="109"/>
      <c r="D852" s="109"/>
    </row>
    <row r="853" spans="2:4">
      <c r="B853" s="108"/>
      <c r="C853" s="109"/>
      <c r="D853" s="109"/>
    </row>
    <row r="854" spans="2:4">
      <c r="B854" s="108"/>
      <c r="C854" s="109"/>
      <c r="D854" s="109"/>
    </row>
    <row r="855" spans="2:4">
      <c r="B855" s="108"/>
      <c r="C855" s="109"/>
      <c r="D855" s="109"/>
    </row>
    <row r="856" spans="2:4">
      <c r="B856" s="108"/>
      <c r="C856" s="109"/>
      <c r="D856" s="109"/>
    </row>
    <row r="857" spans="2:4">
      <c r="B857" s="108"/>
      <c r="C857" s="109"/>
      <c r="D857" s="109"/>
    </row>
    <row r="858" spans="2:4">
      <c r="B858" s="108"/>
      <c r="C858" s="109"/>
      <c r="D858" s="109"/>
    </row>
    <row r="859" spans="2:4">
      <c r="B859" s="108"/>
      <c r="C859" s="109"/>
      <c r="D859" s="109"/>
    </row>
    <row r="860" spans="2:4">
      <c r="B860" s="108"/>
      <c r="C860" s="109"/>
      <c r="D860" s="109"/>
    </row>
    <row r="861" spans="2:4">
      <c r="B861" s="108"/>
      <c r="C861" s="109"/>
      <c r="D861" s="109"/>
    </row>
    <row r="862" spans="2:4">
      <c r="B862" s="108"/>
      <c r="C862" s="109"/>
      <c r="D862" s="109"/>
    </row>
    <row r="863" spans="2:4">
      <c r="B863" s="108"/>
      <c r="C863" s="109"/>
      <c r="D863" s="109"/>
    </row>
    <row r="864" spans="2:4">
      <c r="B864" s="108"/>
      <c r="C864" s="109"/>
      <c r="D864" s="109"/>
    </row>
    <row r="865" spans="2:4">
      <c r="B865" s="108"/>
      <c r="C865" s="109"/>
      <c r="D865" s="109"/>
    </row>
    <row r="866" spans="2:4">
      <c r="B866" s="108"/>
      <c r="C866" s="109"/>
      <c r="D866" s="109"/>
    </row>
    <row r="867" spans="2:4">
      <c r="B867" s="108"/>
      <c r="C867" s="109"/>
      <c r="D867" s="109"/>
    </row>
    <row r="868" spans="2:4">
      <c r="B868" s="108"/>
      <c r="C868" s="109"/>
      <c r="D868" s="109"/>
    </row>
    <row r="869" spans="2:4">
      <c r="B869" s="108"/>
      <c r="C869" s="109"/>
      <c r="D869" s="109"/>
    </row>
    <row r="870" spans="2:4">
      <c r="B870" s="108"/>
      <c r="C870" s="109"/>
      <c r="D870" s="109"/>
    </row>
    <row r="871" spans="2:4">
      <c r="B871" s="108"/>
      <c r="C871" s="109"/>
      <c r="D871" s="109"/>
    </row>
    <row r="872" spans="2:4">
      <c r="B872" s="108"/>
      <c r="C872" s="109"/>
      <c r="D872" s="109"/>
    </row>
    <row r="873" spans="2:4">
      <c r="B873" s="108"/>
      <c r="C873" s="109"/>
      <c r="D873" s="109"/>
    </row>
    <row r="874" spans="2:4">
      <c r="B874" s="108"/>
      <c r="C874" s="109"/>
      <c r="D874" s="109"/>
    </row>
    <row r="875" spans="2:4">
      <c r="B875" s="108"/>
      <c r="C875" s="109"/>
      <c r="D875" s="109"/>
    </row>
    <row r="876" spans="2:4">
      <c r="B876" s="108"/>
      <c r="C876" s="109"/>
      <c r="D876" s="109"/>
    </row>
    <row r="877" spans="2:4">
      <c r="B877" s="108"/>
      <c r="C877" s="109"/>
      <c r="D877" s="109"/>
    </row>
    <row r="878" spans="2:4">
      <c r="B878" s="108"/>
      <c r="C878" s="109"/>
      <c r="D878" s="109"/>
    </row>
    <row r="879" spans="2:4">
      <c r="B879" s="108"/>
      <c r="C879" s="109"/>
      <c r="D879" s="109"/>
    </row>
    <row r="880" spans="2:4">
      <c r="B880" s="108"/>
      <c r="C880" s="109"/>
      <c r="D880" s="109"/>
    </row>
    <row r="881" spans="2:4">
      <c r="B881" s="108"/>
      <c r="C881" s="109"/>
      <c r="D881" s="109"/>
    </row>
    <row r="882" spans="2:4">
      <c r="B882" s="108"/>
      <c r="C882" s="109"/>
      <c r="D882" s="109"/>
    </row>
    <row r="883" spans="2:4">
      <c r="B883" s="108"/>
      <c r="C883" s="109"/>
      <c r="D883" s="109"/>
    </row>
    <row r="884" spans="2:4">
      <c r="B884" s="108"/>
      <c r="C884" s="109"/>
      <c r="D884" s="109"/>
    </row>
    <row r="885" spans="2:4">
      <c r="B885" s="108"/>
      <c r="C885" s="109"/>
      <c r="D885" s="109"/>
    </row>
    <row r="886" spans="2:4">
      <c r="B886" s="108"/>
      <c r="C886" s="109"/>
      <c r="D886" s="109"/>
    </row>
    <row r="887" spans="2:4">
      <c r="B887" s="108"/>
      <c r="C887" s="109"/>
      <c r="D887" s="109"/>
    </row>
    <row r="888" spans="2:4">
      <c r="B888" s="108"/>
      <c r="C888" s="109"/>
      <c r="D888" s="109"/>
    </row>
    <row r="889" spans="2:4">
      <c r="B889" s="108"/>
      <c r="C889" s="109"/>
      <c r="D889" s="109"/>
    </row>
    <row r="890" spans="2:4">
      <c r="B890" s="108"/>
      <c r="C890" s="109"/>
      <c r="D890" s="109"/>
    </row>
    <row r="891" spans="2:4">
      <c r="B891" s="108"/>
      <c r="C891" s="109"/>
      <c r="D891" s="109"/>
    </row>
    <row r="892" spans="2:4">
      <c r="B892" s="108"/>
      <c r="C892" s="109"/>
      <c r="D892" s="109"/>
    </row>
    <row r="893" spans="2:4">
      <c r="B893" s="108"/>
      <c r="C893" s="109"/>
      <c r="D893" s="109"/>
    </row>
    <row r="894" spans="2:4">
      <c r="B894" s="108"/>
      <c r="C894" s="109"/>
      <c r="D894" s="109"/>
    </row>
    <row r="895" spans="2:4">
      <c r="B895" s="108"/>
      <c r="C895" s="109"/>
      <c r="D895" s="109"/>
    </row>
    <row r="896" spans="2:4">
      <c r="B896" s="108"/>
      <c r="C896" s="109"/>
      <c r="D896" s="109"/>
    </row>
    <row r="897" spans="2:4">
      <c r="B897" s="108"/>
      <c r="C897" s="109"/>
      <c r="D897" s="109"/>
    </row>
    <row r="898" spans="2:4">
      <c r="B898" s="108"/>
      <c r="C898" s="109"/>
      <c r="D898" s="109"/>
    </row>
    <row r="899" spans="2:4">
      <c r="B899" s="108"/>
      <c r="C899" s="109"/>
      <c r="D899" s="109"/>
    </row>
    <row r="900" spans="2:4">
      <c r="B900" s="108"/>
      <c r="C900" s="109"/>
      <c r="D900" s="109"/>
    </row>
    <row r="901" spans="2:4">
      <c r="B901" s="108"/>
      <c r="C901" s="109"/>
      <c r="D901" s="109"/>
    </row>
    <row r="902" spans="2:4">
      <c r="B902" s="108"/>
      <c r="C902" s="109"/>
      <c r="D902" s="109"/>
    </row>
    <row r="903" spans="2:4">
      <c r="B903" s="108"/>
      <c r="C903" s="109"/>
      <c r="D903" s="109"/>
    </row>
    <row r="904" spans="2:4">
      <c r="B904" s="108"/>
      <c r="C904" s="109"/>
      <c r="D904" s="109"/>
    </row>
    <row r="905" spans="2:4">
      <c r="B905" s="108"/>
      <c r="C905" s="109"/>
      <c r="D905" s="109"/>
    </row>
    <row r="906" spans="2:4">
      <c r="B906" s="108"/>
      <c r="C906" s="109"/>
      <c r="D906" s="109"/>
    </row>
    <row r="907" spans="2:4">
      <c r="B907" s="108"/>
      <c r="C907" s="109"/>
      <c r="D907" s="109"/>
    </row>
    <row r="908" spans="2:4">
      <c r="B908" s="108"/>
      <c r="C908" s="109"/>
      <c r="D908" s="109"/>
    </row>
    <row r="909" spans="2:4">
      <c r="B909" s="108"/>
      <c r="C909" s="109"/>
      <c r="D909" s="109"/>
    </row>
    <row r="910" spans="2:4">
      <c r="B910" s="108"/>
      <c r="C910" s="109"/>
      <c r="D910" s="109"/>
    </row>
    <row r="911" spans="2:4">
      <c r="B911" s="108"/>
      <c r="C911" s="109"/>
      <c r="D911" s="109"/>
    </row>
    <row r="912" spans="2:4">
      <c r="B912" s="108"/>
      <c r="C912" s="109"/>
      <c r="D912" s="109"/>
    </row>
    <row r="913" spans="2:4">
      <c r="B913" s="108"/>
      <c r="C913" s="109"/>
      <c r="D913" s="109"/>
    </row>
    <row r="914" spans="2:4">
      <c r="B914" s="108"/>
      <c r="C914" s="109"/>
      <c r="D914" s="109"/>
    </row>
    <row r="915" spans="2:4">
      <c r="B915" s="108"/>
      <c r="C915" s="109"/>
      <c r="D915" s="109"/>
    </row>
    <row r="916" spans="2:4">
      <c r="B916" s="108"/>
      <c r="C916" s="109"/>
      <c r="D916" s="109"/>
    </row>
    <row r="917" spans="2:4">
      <c r="B917" s="108"/>
      <c r="C917" s="109"/>
      <c r="D917" s="109"/>
    </row>
    <row r="918" spans="2:4">
      <c r="B918" s="108"/>
      <c r="C918" s="109"/>
      <c r="D918" s="109"/>
    </row>
    <row r="919" spans="2:4">
      <c r="B919" s="108"/>
      <c r="C919" s="109"/>
      <c r="D919" s="109"/>
    </row>
    <row r="920" spans="2:4">
      <c r="B920" s="108"/>
      <c r="C920" s="109"/>
      <c r="D920" s="109"/>
    </row>
    <row r="921" spans="2:4">
      <c r="B921" s="108"/>
      <c r="C921" s="109"/>
      <c r="D921" s="109"/>
    </row>
    <row r="922" spans="2:4">
      <c r="B922" s="108"/>
      <c r="C922" s="109"/>
      <c r="D922" s="109"/>
    </row>
    <row r="923" spans="2:4">
      <c r="B923" s="108"/>
      <c r="C923" s="109"/>
      <c r="D923" s="109"/>
    </row>
    <row r="924" spans="2:4">
      <c r="B924" s="108"/>
      <c r="C924" s="109"/>
      <c r="D924" s="109"/>
    </row>
    <row r="925" spans="2:4">
      <c r="B925" s="108"/>
      <c r="C925" s="109"/>
      <c r="D925" s="109"/>
    </row>
    <row r="926" spans="2:4">
      <c r="B926" s="108"/>
      <c r="C926" s="109"/>
      <c r="D926" s="109"/>
    </row>
    <row r="927" spans="2:4">
      <c r="B927" s="108"/>
      <c r="C927" s="109"/>
      <c r="D927" s="109"/>
    </row>
    <row r="928" spans="2:4">
      <c r="B928" s="108"/>
      <c r="C928" s="109"/>
      <c r="D928" s="109"/>
    </row>
    <row r="929" spans="2:4">
      <c r="B929" s="108"/>
      <c r="C929" s="109"/>
      <c r="D929" s="109"/>
    </row>
    <row r="930" spans="2:4">
      <c r="B930" s="108"/>
      <c r="C930" s="109"/>
      <c r="D930" s="109"/>
    </row>
    <row r="931" spans="2:4">
      <c r="B931" s="108"/>
      <c r="C931" s="109"/>
      <c r="D931" s="109"/>
    </row>
    <row r="932" spans="2:4">
      <c r="B932" s="108"/>
      <c r="C932" s="109"/>
      <c r="D932" s="109"/>
    </row>
    <row r="933" spans="2:4">
      <c r="B933" s="108"/>
      <c r="C933" s="109"/>
      <c r="D933" s="109"/>
    </row>
    <row r="934" spans="2:4">
      <c r="B934" s="108"/>
      <c r="C934" s="109"/>
      <c r="D934" s="109"/>
    </row>
    <row r="935" spans="2:4">
      <c r="B935" s="108"/>
      <c r="C935" s="109"/>
      <c r="D935" s="109"/>
    </row>
    <row r="936" spans="2:4">
      <c r="B936" s="108"/>
      <c r="C936" s="109"/>
      <c r="D936" s="109"/>
    </row>
    <row r="937" spans="2:4">
      <c r="B937" s="108"/>
      <c r="C937" s="109"/>
      <c r="D937" s="109"/>
    </row>
    <row r="938" spans="2:4">
      <c r="B938" s="108"/>
      <c r="C938" s="109"/>
      <c r="D938" s="109"/>
    </row>
    <row r="939" spans="2:4">
      <c r="B939" s="108"/>
      <c r="C939" s="109"/>
      <c r="D939" s="109"/>
    </row>
    <row r="940" spans="2:4">
      <c r="B940" s="108"/>
      <c r="C940" s="109"/>
      <c r="D940" s="109"/>
    </row>
    <row r="941" spans="2:4">
      <c r="B941" s="108"/>
      <c r="C941" s="109"/>
      <c r="D941" s="109"/>
    </row>
    <row r="942" spans="2:4">
      <c r="B942" s="108"/>
      <c r="C942" s="109"/>
      <c r="D942" s="109"/>
    </row>
    <row r="943" spans="2:4">
      <c r="B943" s="108"/>
      <c r="C943" s="109"/>
      <c r="D943" s="109"/>
    </row>
    <row r="944" spans="2:4">
      <c r="B944" s="108"/>
      <c r="C944" s="109"/>
      <c r="D944" s="109"/>
    </row>
    <row r="945" spans="2:4">
      <c r="B945" s="108"/>
      <c r="C945" s="109"/>
      <c r="D945" s="109"/>
    </row>
    <row r="946" spans="2:4">
      <c r="B946" s="108"/>
      <c r="C946" s="109"/>
      <c r="D946" s="109"/>
    </row>
    <row r="947" spans="2:4">
      <c r="B947" s="108"/>
      <c r="C947" s="109"/>
      <c r="D947" s="109"/>
    </row>
    <row r="948" spans="2:4">
      <c r="B948" s="108"/>
      <c r="C948" s="109"/>
      <c r="D948" s="109"/>
    </row>
    <row r="949" spans="2:4">
      <c r="B949" s="108"/>
      <c r="C949" s="109"/>
      <c r="D949" s="109"/>
    </row>
    <row r="950" spans="2:4">
      <c r="B950" s="108"/>
      <c r="C950" s="109"/>
      <c r="D950" s="109"/>
    </row>
    <row r="951" spans="2:4">
      <c r="B951" s="108"/>
      <c r="C951" s="109"/>
      <c r="D951" s="109"/>
    </row>
    <row r="952" spans="2:4">
      <c r="B952" s="108"/>
      <c r="C952" s="109"/>
      <c r="D952" s="109"/>
    </row>
    <row r="953" spans="2:4">
      <c r="B953" s="108"/>
      <c r="C953" s="109"/>
      <c r="D953" s="109"/>
    </row>
    <row r="954" spans="2:4">
      <c r="B954" s="108"/>
      <c r="C954" s="109"/>
      <c r="D954" s="109"/>
    </row>
    <row r="955" spans="2:4">
      <c r="B955" s="108"/>
      <c r="C955" s="109"/>
      <c r="D955" s="109"/>
    </row>
    <row r="956" spans="2:4">
      <c r="B956" s="108"/>
      <c r="C956" s="109"/>
      <c r="D956" s="109"/>
    </row>
    <row r="957" spans="2:4">
      <c r="B957" s="108"/>
      <c r="C957" s="109"/>
      <c r="D957" s="109"/>
    </row>
    <row r="958" spans="2:4">
      <c r="B958" s="108"/>
      <c r="C958" s="109"/>
      <c r="D958" s="109"/>
    </row>
    <row r="959" spans="2:4">
      <c r="B959" s="108"/>
      <c r="C959" s="109"/>
      <c r="D959" s="109"/>
    </row>
    <row r="960" spans="2:4">
      <c r="B960" s="108"/>
      <c r="C960" s="109"/>
      <c r="D960" s="109"/>
    </row>
    <row r="961" spans="2:4">
      <c r="B961" s="108"/>
      <c r="C961" s="109"/>
      <c r="D961" s="109"/>
    </row>
    <row r="962" spans="2:4">
      <c r="B962" s="108"/>
      <c r="C962" s="109"/>
      <c r="D962" s="109"/>
    </row>
    <row r="963" spans="2:4">
      <c r="B963" s="108"/>
      <c r="C963" s="109"/>
      <c r="D963" s="109"/>
    </row>
    <row r="964" spans="2:4">
      <c r="B964" s="108"/>
      <c r="C964" s="109"/>
      <c r="D964" s="109"/>
    </row>
    <row r="965" spans="2:4">
      <c r="B965" s="108"/>
      <c r="C965" s="109"/>
      <c r="D965" s="109"/>
    </row>
    <row r="966" spans="2:4">
      <c r="B966" s="108"/>
      <c r="C966" s="109"/>
      <c r="D966" s="109"/>
    </row>
    <row r="967" spans="2:4">
      <c r="B967" s="108"/>
      <c r="C967" s="109"/>
      <c r="D967" s="109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135</v>
      </c>
      <c r="C1" s="67" t="s" vm="1">
        <v>209</v>
      </c>
    </row>
    <row r="2" spans="2:16">
      <c r="B2" s="46" t="s">
        <v>134</v>
      </c>
      <c r="C2" s="67" t="s">
        <v>210</v>
      </c>
    </row>
    <row r="3" spans="2:16">
      <c r="B3" s="46" t="s">
        <v>136</v>
      </c>
      <c r="C3" s="67" t="s">
        <v>211</v>
      </c>
    </row>
    <row r="4" spans="2:16">
      <c r="B4" s="46" t="s">
        <v>137</v>
      </c>
      <c r="C4" s="67">
        <v>2144</v>
      </c>
    </row>
    <row r="6" spans="2:16" ht="26.25" customHeight="1">
      <c r="B6" s="145" t="s">
        <v>170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6" s="3" customFormat="1" ht="78.75">
      <c r="B7" s="21" t="s">
        <v>109</v>
      </c>
      <c r="C7" s="29" t="s">
        <v>43</v>
      </c>
      <c r="D7" s="29" t="s">
        <v>61</v>
      </c>
      <c r="E7" s="29" t="s">
        <v>14</v>
      </c>
      <c r="F7" s="29" t="s">
        <v>62</v>
      </c>
      <c r="G7" s="29" t="s">
        <v>97</v>
      </c>
      <c r="H7" s="29" t="s">
        <v>17</v>
      </c>
      <c r="I7" s="29" t="s">
        <v>96</v>
      </c>
      <c r="J7" s="29" t="s">
        <v>16</v>
      </c>
      <c r="K7" s="29" t="s">
        <v>168</v>
      </c>
      <c r="L7" s="29" t="s">
        <v>192</v>
      </c>
      <c r="M7" s="29" t="s">
        <v>169</v>
      </c>
      <c r="N7" s="29" t="s">
        <v>54</v>
      </c>
      <c r="O7" s="29" t="s">
        <v>138</v>
      </c>
      <c r="P7" s="30" t="s">
        <v>140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194</v>
      </c>
      <c r="M8" s="31" t="s">
        <v>190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3" t="s">
        <v>1553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14">
        <v>0</v>
      </c>
      <c r="N10" s="87"/>
      <c r="O10" s="115">
        <v>0</v>
      </c>
      <c r="P10" s="115">
        <v>0</v>
      </c>
    </row>
    <row r="11" spans="2:16" ht="20.25" customHeight="1">
      <c r="B11" s="116" t="s">
        <v>202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16" t="s">
        <v>105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6" t="s">
        <v>193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108"/>
      <c r="C110" s="108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</row>
    <row r="111" spans="2:16">
      <c r="B111" s="108"/>
      <c r="C111" s="108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</row>
    <row r="112" spans="2:16">
      <c r="B112" s="108"/>
      <c r="C112" s="108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</row>
    <row r="113" spans="2:16">
      <c r="B113" s="108"/>
      <c r="C113" s="108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</row>
    <row r="114" spans="2:16">
      <c r="B114" s="108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</row>
    <row r="115" spans="2:16">
      <c r="B115" s="108"/>
      <c r="C115" s="108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</row>
    <row r="116" spans="2:16">
      <c r="B116" s="108"/>
      <c r="C116" s="108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</row>
    <row r="117" spans="2:16">
      <c r="B117" s="108"/>
      <c r="C117" s="108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</row>
    <row r="118" spans="2:16">
      <c r="B118" s="108"/>
      <c r="C118" s="108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</row>
    <row r="119" spans="2:16">
      <c r="B119" s="108"/>
      <c r="C119" s="108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</row>
    <row r="120" spans="2:16">
      <c r="B120" s="108"/>
      <c r="C120" s="108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</row>
    <row r="121" spans="2:16">
      <c r="B121" s="108"/>
      <c r="C121" s="108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</row>
    <row r="122" spans="2:16">
      <c r="B122" s="108"/>
      <c r="C122" s="108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</row>
    <row r="123" spans="2:16">
      <c r="B123" s="108"/>
      <c r="C123" s="108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</row>
    <row r="124" spans="2:16">
      <c r="B124" s="108"/>
      <c r="C124" s="108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</row>
    <row r="125" spans="2:16">
      <c r="B125" s="108"/>
      <c r="C125" s="108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</row>
    <row r="126" spans="2:16">
      <c r="B126" s="108"/>
      <c r="C126" s="108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</row>
    <row r="127" spans="2:16">
      <c r="B127" s="108"/>
      <c r="C127" s="108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</row>
    <row r="128" spans="2:16">
      <c r="B128" s="108"/>
      <c r="C128" s="108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</row>
    <row r="129" spans="2:16">
      <c r="B129" s="108"/>
      <c r="C129" s="108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</row>
    <row r="130" spans="2:16">
      <c r="B130" s="108"/>
      <c r="C130" s="108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</row>
    <row r="131" spans="2:16">
      <c r="B131" s="108"/>
      <c r="C131" s="108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</row>
    <row r="132" spans="2:16">
      <c r="B132" s="108"/>
      <c r="C132" s="108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</row>
    <row r="133" spans="2:16">
      <c r="B133" s="108"/>
      <c r="C133" s="108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</row>
    <row r="134" spans="2:16">
      <c r="B134" s="108"/>
      <c r="C134" s="108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</row>
    <row r="135" spans="2:16">
      <c r="B135" s="108"/>
      <c r="C135" s="108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</row>
    <row r="136" spans="2:16">
      <c r="B136" s="108"/>
      <c r="C136" s="108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</row>
    <row r="137" spans="2:16">
      <c r="B137" s="108"/>
      <c r="C137" s="108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</row>
    <row r="138" spans="2:16">
      <c r="B138" s="108"/>
      <c r="C138" s="108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</row>
    <row r="139" spans="2:16">
      <c r="B139" s="108"/>
      <c r="C139" s="108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</row>
    <row r="140" spans="2:16">
      <c r="B140" s="108"/>
      <c r="C140" s="108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</row>
    <row r="141" spans="2:16">
      <c r="B141" s="108"/>
      <c r="C141" s="108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</row>
    <row r="142" spans="2:16">
      <c r="B142" s="108"/>
      <c r="C142" s="108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</row>
    <row r="143" spans="2:16">
      <c r="B143" s="108"/>
      <c r="C143" s="108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</row>
    <row r="144" spans="2:16">
      <c r="B144" s="108"/>
      <c r="C144" s="108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</row>
    <row r="145" spans="2:16">
      <c r="B145" s="108"/>
      <c r="C145" s="108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</row>
    <row r="146" spans="2:16">
      <c r="B146" s="108"/>
      <c r="C146" s="108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</row>
    <row r="147" spans="2:16">
      <c r="B147" s="108"/>
      <c r="C147" s="108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</row>
    <row r="148" spans="2:16">
      <c r="B148" s="108"/>
      <c r="C148" s="108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</row>
    <row r="149" spans="2:16">
      <c r="B149" s="108"/>
      <c r="C149" s="108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</row>
    <row r="150" spans="2:16">
      <c r="B150" s="108"/>
      <c r="C150" s="108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</row>
    <row r="151" spans="2:16">
      <c r="B151" s="108"/>
      <c r="C151" s="108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</row>
    <row r="152" spans="2:16">
      <c r="B152" s="108"/>
      <c r="C152" s="108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</row>
    <row r="153" spans="2:16">
      <c r="B153" s="108"/>
      <c r="C153" s="108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</row>
    <row r="154" spans="2:16">
      <c r="B154" s="108"/>
      <c r="C154" s="108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</row>
    <row r="155" spans="2:16">
      <c r="B155" s="108"/>
      <c r="C155" s="108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</row>
    <row r="156" spans="2:16">
      <c r="B156" s="108"/>
      <c r="C156" s="108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</row>
    <row r="157" spans="2:16">
      <c r="B157" s="108"/>
      <c r="C157" s="108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</row>
    <row r="158" spans="2:16">
      <c r="B158" s="108"/>
      <c r="C158" s="108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</row>
    <row r="159" spans="2:16">
      <c r="B159" s="108"/>
      <c r="C159" s="108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</row>
    <row r="160" spans="2:16">
      <c r="B160" s="108"/>
      <c r="C160" s="108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</row>
    <row r="161" spans="2:16">
      <c r="B161" s="108"/>
      <c r="C161" s="108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</row>
    <row r="162" spans="2:16">
      <c r="B162" s="108"/>
      <c r="C162" s="108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</row>
    <row r="163" spans="2:16">
      <c r="B163" s="108"/>
      <c r="C163" s="108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</row>
    <row r="164" spans="2:16">
      <c r="B164" s="108"/>
      <c r="C164" s="108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</row>
    <row r="165" spans="2:16">
      <c r="B165" s="108"/>
      <c r="C165" s="108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</row>
    <row r="166" spans="2:16">
      <c r="B166" s="108"/>
      <c r="C166" s="108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</row>
    <row r="167" spans="2:16">
      <c r="B167" s="108"/>
      <c r="C167" s="108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</row>
    <row r="168" spans="2:16">
      <c r="B168" s="108"/>
      <c r="C168" s="108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</row>
    <row r="169" spans="2:16">
      <c r="B169" s="108"/>
      <c r="C169" s="108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</row>
    <row r="170" spans="2:16">
      <c r="B170" s="108"/>
      <c r="C170" s="108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</row>
    <row r="171" spans="2:16">
      <c r="B171" s="108"/>
      <c r="C171" s="108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</row>
    <row r="172" spans="2:16">
      <c r="B172" s="108"/>
      <c r="C172" s="108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</row>
    <row r="173" spans="2:16">
      <c r="B173" s="108"/>
      <c r="C173" s="108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</row>
    <row r="174" spans="2:16">
      <c r="B174" s="108"/>
      <c r="C174" s="108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</row>
    <row r="175" spans="2:16">
      <c r="B175" s="108"/>
      <c r="C175" s="108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</row>
    <row r="176" spans="2:16">
      <c r="B176" s="108"/>
      <c r="C176" s="108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</row>
    <row r="177" spans="2:16">
      <c r="B177" s="108"/>
      <c r="C177" s="108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</row>
    <row r="178" spans="2:16">
      <c r="B178" s="108"/>
      <c r="C178" s="108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</row>
    <row r="179" spans="2:16">
      <c r="B179" s="108"/>
      <c r="C179" s="108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</row>
    <row r="180" spans="2:16">
      <c r="B180" s="108"/>
      <c r="C180" s="108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</row>
    <row r="181" spans="2:16">
      <c r="B181" s="108"/>
      <c r="C181" s="108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</row>
    <row r="182" spans="2:16">
      <c r="B182" s="108"/>
      <c r="C182" s="108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</row>
    <row r="183" spans="2:16">
      <c r="B183" s="108"/>
      <c r="C183" s="108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</row>
    <row r="184" spans="2:16">
      <c r="B184" s="108"/>
      <c r="C184" s="108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</row>
    <row r="185" spans="2:16">
      <c r="B185" s="108"/>
      <c r="C185" s="108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</row>
    <row r="186" spans="2:16">
      <c r="B186" s="108"/>
      <c r="C186" s="108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</row>
    <row r="187" spans="2:16">
      <c r="B187" s="108"/>
      <c r="C187" s="108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</row>
    <row r="188" spans="2:16">
      <c r="B188" s="108"/>
      <c r="C188" s="108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</row>
    <row r="189" spans="2:16">
      <c r="B189" s="108"/>
      <c r="C189" s="108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</row>
    <row r="190" spans="2:16">
      <c r="B190" s="108"/>
      <c r="C190" s="108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</row>
    <row r="191" spans="2:16">
      <c r="B191" s="108"/>
      <c r="C191" s="108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</row>
    <row r="192" spans="2:16">
      <c r="B192" s="108"/>
      <c r="C192" s="108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</row>
    <row r="193" spans="2:16">
      <c r="B193" s="108"/>
      <c r="C193" s="108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</row>
    <row r="194" spans="2:16">
      <c r="B194" s="108"/>
      <c r="C194" s="108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</row>
    <row r="195" spans="2:16">
      <c r="B195" s="108"/>
      <c r="C195" s="108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</row>
    <row r="196" spans="2:16">
      <c r="B196" s="108"/>
      <c r="C196" s="108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</row>
    <row r="197" spans="2:16">
      <c r="B197" s="108"/>
      <c r="C197" s="108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</row>
    <row r="198" spans="2:16">
      <c r="B198" s="108"/>
      <c r="C198" s="108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</row>
    <row r="199" spans="2:16">
      <c r="B199" s="108"/>
      <c r="C199" s="108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</row>
    <row r="200" spans="2:16">
      <c r="B200" s="108"/>
      <c r="C200" s="108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</row>
    <row r="201" spans="2:16">
      <c r="B201" s="108"/>
      <c r="C201" s="108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</row>
    <row r="202" spans="2:16">
      <c r="B202" s="108"/>
      <c r="C202" s="108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</row>
    <row r="203" spans="2:16">
      <c r="B203" s="108"/>
      <c r="C203" s="108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</row>
    <row r="204" spans="2:16">
      <c r="B204" s="108"/>
      <c r="C204" s="108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</row>
    <row r="205" spans="2:16">
      <c r="B205" s="108"/>
      <c r="C205" s="108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</row>
    <row r="206" spans="2:16">
      <c r="B206" s="108"/>
      <c r="C206" s="108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</row>
    <row r="207" spans="2:16">
      <c r="B207" s="108"/>
      <c r="C207" s="108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</row>
    <row r="208" spans="2:16">
      <c r="B208" s="108"/>
      <c r="C208" s="108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</row>
    <row r="209" spans="2:16">
      <c r="B209" s="108"/>
      <c r="C209" s="108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</row>
    <row r="210" spans="2:16">
      <c r="B210" s="108"/>
      <c r="C210" s="108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</row>
    <row r="211" spans="2:16">
      <c r="B211" s="108"/>
      <c r="C211" s="108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</row>
    <row r="212" spans="2:16">
      <c r="B212" s="108"/>
      <c r="C212" s="108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</row>
    <row r="213" spans="2:16">
      <c r="B213" s="108"/>
      <c r="C213" s="108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</row>
    <row r="214" spans="2:16">
      <c r="B214" s="108"/>
      <c r="C214" s="108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</row>
    <row r="215" spans="2:16">
      <c r="B215" s="108"/>
      <c r="C215" s="108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</row>
    <row r="216" spans="2:16">
      <c r="B216" s="108"/>
      <c r="C216" s="108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</row>
    <row r="217" spans="2:16">
      <c r="B217" s="108"/>
      <c r="C217" s="108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135</v>
      </c>
      <c r="C1" s="67" t="s" vm="1">
        <v>209</v>
      </c>
    </row>
    <row r="2" spans="2:16">
      <c r="B2" s="46" t="s">
        <v>134</v>
      </c>
      <c r="C2" s="67" t="s">
        <v>210</v>
      </c>
    </row>
    <row r="3" spans="2:16">
      <c r="B3" s="46" t="s">
        <v>136</v>
      </c>
      <c r="C3" s="67" t="s">
        <v>211</v>
      </c>
    </row>
    <row r="4" spans="2:16">
      <c r="B4" s="46" t="s">
        <v>137</v>
      </c>
      <c r="C4" s="67">
        <v>2144</v>
      </c>
    </row>
    <row r="6" spans="2:16" ht="26.25" customHeight="1">
      <c r="B6" s="145" t="s">
        <v>171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6" s="3" customFormat="1" ht="78.75">
      <c r="B7" s="21" t="s">
        <v>109</v>
      </c>
      <c r="C7" s="29" t="s">
        <v>43</v>
      </c>
      <c r="D7" s="29" t="s">
        <v>61</v>
      </c>
      <c r="E7" s="29" t="s">
        <v>14</v>
      </c>
      <c r="F7" s="29" t="s">
        <v>62</v>
      </c>
      <c r="G7" s="29" t="s">
        <v>97</v>
      </c>
      <c r="H7" s="29" t="s">
        <v>17</v>
      </c>
      <c r="I7" s="29" t="s">
        <v>96</v>
      </c>
      <c r="J7" s="29" t="s">
        <v>16</v>
      </c>
      <c r="K7" s="29" t="s">
        <v>168</v>
      </c>
      <c r="L7" s="29" t="s">
        <v>187</v>
      </c>
      <c r="M7" s="29" t="s">
        <v>169</v>
      </c>
      <c r="N7" s="29" t="s">
        <v>54</v>
      </c>
      <c r="O7" s="29" t="s">
        <v>138</v>
      </c>
      <c r="P7" s="30" t="s">
        <v>140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194</v>
      </c>
      <c r="M8" s="31" t="s">
        <v>190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3" t="s">
        <v>1554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14">
        <v>0</v>
      </c>
      <c r="N10" s="87"/>
      <c r="O10" s="115">
        <v>0</v>
      </c>
      <c r="P10" s="115">
        <v>0</v>
      </c>
    </row>
    <row r="11" spans="2:16" ht="20.25" customHeight="1">
      <c r="B11" s="116" t="s">
        <v>202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16" t="s">
        <v>105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6" t="s">
        <v>193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108"/>
      <c r="C110" s="108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</row>
    <row r="111" spans="2:16">
      <c r="B111" s="108"/>
      <c r="C111" s="108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</row>
    <row r="112" spans="2:16">
      <c r="B112" s="108"/>
      <c r="C112" s="108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</row>
    <row r="113" spans="2:16">
      <c r="B113" s="108"/>
      <c r="C113" s="108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</row>
    <row r="114" spans="2:16">
      <c r="B114" s="108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</row>
    <row r="115" spans="2:16">
      <c r="B115" s="108"/>
      <c r="C115" s="108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</row>
    <row r="116" spans="2:16">
      <c r="B116" s="108"/>
      <c r="C116" s="108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</row>
    <row r="117" spans="2:16">
      <c r="B117" s="108"/>
      <c r="C117" s="108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</row>
    <row r="118" spans="2:16">
      <c r="B118" s="108"/>
      <c r="C118" s="108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</row>
    <row r="119" spans="2:16">
      <c r="B119" s="108"/>
      <c r="C119" s="108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</row>
    <row r="120" spans="2:16">
      <c r="B120" s="108"/>
      <c r="C120" s="108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</row>
    <row r="121" spans="2:16">
      <c r="B121" s="108"/>
      <c r="C121" s="108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</row>
    <row r="122" spans="2:16">
      <c r="B122" s="108"/>
      <c r="C122" s="108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</row>
    <row r="123" spans="2:16">
      <c r="B123" s="108"/>
      <c r="C123" s="108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</row>
    <row r="124" spans="2:16">
      <c r="B124" s="108"/>
      <c r="C124" s="108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</row>
    <row r="125" spans="2:16">
      <c r="B125" s="108"/>
      <c r="C125" s="108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</row>
    <row r="126" spans="2:16">
      <c r="B126" s="108"/>
      <c r="C126" s="108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</row>
    <row r="127" spans="2:16">
      <c r="B127" s="108"/>
      <c r="C127" s="108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</row>
    <row r="128" spans="2:16">
      <c r="B128" s="108"/>
      <c r="C128" s="108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</row>
    <row r="129" spans="2:16">
      <c r="B129" s="108"/>
      <c r="C129" s="108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</row>
    <row r="130" spans="2:16">
      <c r="B130" s="108"/>
      <c r="C130" s="108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</row>
    <row r="131" spans="2:16">
      <c r="B131" s="108"/>
      <c r="C131" s="108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</row>
    <row r="132" spans="2:16">
      <c r="B132" s="108"/>
      <c r="C132" s="108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</row>
    <row r="133" spans="2:16">
      <c r="B133" s="108"/>
      <c r="C133" s="108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</row>
    <row r="134" spans="2:16">
      <c r="B134" s="108"/>
      <c r="C134" s="108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</row>
    <row r="135" spans="2:16">
      <c r="B135" s="108"/>
      <c r="C135" s="108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</row>
    <row r="136" spans="2:16">
      <c r="B136" s="108"/>
      <c r="C136" s="108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</row>
    <row r="137" spans="2:16">
      <c r="B137" s="108"/>
      <c r="C137" s="108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</row>
    <row r="138" spans="2:16">
      <c r="B138" s="108"/>
      <c r="C138" s="108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</row>
    <row r="139" spans="2:16">
      <c r="B139" s="108"/>
      <c r="C139" s="108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</row>
    <row r="140" spans="2:16">
      <c r="B140" s="108"/>
      <c r="C140" s="108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</row>
    <row r="141" spans="2:16">
      <c r="B141" s="108"/>
      <c r="C141" s="108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</row>
    <row r="142" spans="2:16">
      <c r="B142" s="108"/>
      <c r="C142" s="108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</row>
    <row r="143" spans="2:16">
      <c r="B143" s="108"/>
      <c r="C143" s="108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</row>
    <row r="144" spans="2:16">
      <c r="B144" s="108"/>
      <c r="C144" s="108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</row>
    <row r="145" spans="2:16">
      <c r="B145" s="108"/>
      <c r="C145" s="108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</row>
    <row r="146" spans="2:16">
      <c r="B146" s="108"/>
      <c r="C146" s="108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</row>
    <row r="147" spans="2:16">
      <c r="B147" s="108"/>
      <c r="C147" s="108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</row>
    <row r="148" spans="2:16">
      <c r="B148" s="108"/>
      <c r="C148" s="108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</row>
    <row r="149" spans="2:16">
      <c r="B149" s="108"/>
      <c r="C149" s="108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</row>
    <row r="150" spans="2:16">
      <c r="B150" s="108"/>
      <c r="C150" s="108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</row>
    <row r="151" spans="2:16">
      <c r="B151" s="108"/>
      <c r="C151" s="108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</row>
    <row r="152" spans="2:16">
      <c r="B152" s="108"/>
      <c r="C152" s="108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</row>
    <row r="153" spans="2:16">
      <c r="B153" s="108"/>
      <c r="C153" s="108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</row>
    <row r="154" spans="2:16">
      <c r="B154" s="108"/>
      <c r="C154" s="108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</row>
    <row r="155" spans="2:16">
      <c r="B155" s="108"/>
      <c r="C155" s="108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</row>
    <row r="156" spans="2:16">
      <c r="B156" s="108"/>
      <c r="C156" s="108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</row>
    <row r="157" spans="2:16">
      <c r="B157" s="108"/>
      <c r="C157" s="108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</row>
    <row r="158" spans="2:16">
      <c r="B158" s="108"/>
      <c r="C158" s="108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</row>
    <row r="159" spans="2:16">
      <c r="B159" s="108"/>
      <c r="C159" s="108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</row>
    <row r="160" spans="2:16">
      <c r="B160" s="108"/>
      <c r="C160" s="108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</row>
    <row r="161" spans="2:16">
      <c r="B161" s="108"/>
      <c r="C161" s="108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</row>
    <row r="162" spans="2:16">
      <c r="B162" s="108"/>
      <c r="C162" s="108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</row>
    <row r="163" spans="2:16">
      <c r="B163" s="108"/>
      <c r="C163" s="108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</row>
    <row r="164" spans="2:16">
      <c r="B164" s="108"/>
      <c r="C164" s="108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</row>
    <row r="165" spans="2:16">
      <c r="B165" s="108"/>
      <c r="C165" s="108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</row>
    <row r="166" spans="2:16">
      <c r="B166" s="108"/>
      <c r="C166" s="108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</row>
    <row r="167" spans="2:16">
      <c r="B167" s="108"/>
      <c r="C167" s="108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</row>
    <row r="168" spans="2:16">
      <c r="B168" s="108"/>
      <c r="C168" s="108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</row>
    <row r="169" spans="2:16">
      <c r="B169" s="108"/>
      <c r="C169" s="108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</row>
    <row r="170" spans="2:16">
      <c r="B170" s="108"/>
      <c r="C170" s="108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</row>
    <row r="171" spans="2:16">
      <c r="B171" s="108"/>
      <c r="C171" s="108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</row>
    <row r="172" spans="2:16">
      <c r="B172" s="108"/>
      <c r="C172" s="108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</row>
    <row r="173" spans="2:16">
      <c r="B173" s="108"/>
      <c r="C173" s="108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</row>
    <row r="174" spans="2:16">
      <c r="B174" s="108"/>
      <c r="C174" s="108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</row>
    <row r="175" spans="2:16">
      <c r="B175" s="108"/>
      <c r="C175" s="108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</row>
    <row r="176" spans="2:16">
      <c r="B176" s="108"/>
      <c r="C176" s="108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</row>
    <row r="177" spans="2:16">
      <c r="B177" s="108"/>
      <c r="C177" s="108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</row>
    <row r="178" spans="2:16">
      <c r="B178" s="108"/>
      <c r="C178" s="108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</row>
    <row r="179" spans="2:16">
      <c r="B179" s="108"/>
      <c r="C179" s="108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</row>
    <row r="180" spans="2:16">
      <c r="B180" s="108"/>
      <c r="C180" s="108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</row>
    <row r="181" spans="2:16">
      <c r="B181" s="108"/>
      <c r="C181" s="108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</row>
    <row r="182" spans="2:16">
      <c r="B182" s="108"/>
      <c r="C182" s="108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</row>
    <row r="183" spans="2:16">
      <c r="B183" s="108"/>
      <c r="C183" s="108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</row>
    <row r="184" spans="2:16">
      <c r="B184" s="108"/>
      <c r="C184" s="108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</row>
    <row r="185" spans="2:16">
      <c r="B185" s="108"/>
      <c r="C185" s="108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</row>
    <row r="186" spans="2:16">
      <c r="B186" s="108"/>
      <c r="C186" s="108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</row>
    <row r="187" spans="2:16">
      <c r="B187" s="108"/>
      <c r="C187" s="108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</row>
    <row r="188" spans="2:16">
      <c r="B188" s="108"/>
      <c r="C188" s="108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</row>
    <row r="189" spans="2:16">
      <c r="B189" s="108"/>
      <c r="C189" s="108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</row>
    <row r="190" spans="2:16">
      <c r="B190" s="108"/>
      <c r="C190" s="108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</row>
    <row r="191" spans="2:16">
      <c r="B191" s="108"/>
      <c r="C191" s="108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</row>
    <row r="192" spans="2:16">
      <c r="B192" s="108"/>
      <c r="C192" s="108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</row>
    <row r="193" spans="2:16">
      <c r="B193" s="108"/>
      <c r="C193" s="108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</row>
    <row r="194" spans="2:16">
      <c r="B194" s="108"/>
      <c r="C194" s="108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</row>
    <row r="195" spans="2:16">
      <c r="B195" s="108"/>
      <c r="C195" s="108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</row>
    <row r="196" spans="2:16">
      <c r="B196" s="108"/>
      <c r="C196" s="108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</row>
    <row r="197" spans="2:16">
      <c r="B197" s="108"/>
      <c r="C197" s="108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</row>
    <row r="198" spans="2:16">
      <c r="B198" s="108"/>
      <c r="C198" s="108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</row>
    <row r="199" spans="2:16">
      <c r="B199" s="108"/>
      <c r="C199" s="108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</row>
    <row r="200" spans="2:16">
      <c r="B200" s="108"/>
      <c r="C200" s="108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</row>
    <row r="201" spans="2:16">
      <c r="B201" s="108"/>
      <c r="C201" s="108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</row>
    <row r="202" spans="2:16">
      <c r="B202" s="108"/>
      <c r="C202" s="108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</row>
    <row r="203" spans="2:16">
      <c r="B203" s="108"/>
      <c r="C203" s="108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</row>
    <row r="204" spans="2:16">
      <c r="B204" s="108"/>
      <c r="C204" s="108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</row>
    <row r="205" spans="2:16">
      <c r="B205" s="108"/>
      <c r="C205" s="108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</row>
    <row r="206" spans="2:16">
      <c r="B206" s="108"/>
      <c r="C206" s="108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</row>
    <row r="207" spans="2:16">
      <c r="B207" s="108"/>
      <c r="C207" s="108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</row>
    <row r="208" spans="2:16">
      <c r="B208" s="108"/>
      <c r="C208" s="108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</row>
    <row r="209" spans="2:16">
      <c r="B209" s="108"/>
      <c r="C209" s="108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</row>
    <row r="210" spans="2:16">
      <c r="B210" s="108"/>
      <c r="C210" s="108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</row>
    <row r="211" spans="2:16">
      <c r="B211" s="108"/>
      <c r="C211" s="108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</row>
    <row r="212" spans="2:16">
      <c r="B212" s="108"/>
      <c r="C212" s="108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</row>
    <row r="213" spans="2:16">
      <c r="B213" s="108"/>
      <c r="C213" s="108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</row>
    <row r="214" spans="2:16">
      <c r="B214" s="108"/>
      <c r="C214" s="108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</row>
    <row r="215" spans="2:16">
      <c r="B215" s="108"/>
      <c r="C215" s="108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</row>
    <row r="216" spans="2:16">
      <c r="B216" s="108"/>
      <c r="C216" s="108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</row>
    <row r="217" spans="2:16">
      <c r="B217" s="108"/>
      <c r="C217" s="108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</row>
    <row r="218" spans="2:16">
      <c r="B218" s="108"/>
      <c r="C218" s="108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</row>
    <row r="219" spans="2:16">
      <c r="B219" s="108"/>
      <c r="C219" s="108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</row>
    <row r="220" spans="2:16">
      <c r="B220" s="108"/>
      <c r="C220" s="108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</row>
    <row r="221" spans="2:16">
      <c r="B221" s="108"/>
      <c r="C221" s="108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</row>
    <row r="222" spans="2:16">
      <c r="B222" s="108"/>
      <c r="C222" s="108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</row>
    <row r="223" spans="2:16">
      <c r="B223" s="108"/>
      <c r="C223" s="108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</row>
    <row r="224" spans="2:16">
      <c r="B224" s="108"/>
      <c r="C224" s="108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</row>
    <row r="225" spans="2:16">
      <c r="B225" s="108"/>
      <c r="C225" s="108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</row>
    <row r="226" spans="2:16">
      <c r="B226" s="108"/>
      <c r="C226" s="108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</row>
    <row r="227" spans="2:16">
      <c r="B227" s="108"/>
      <c r="C227" s="108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</row>
    <row r="228" spans="2:16">
      <c r="B228" s="108"/>
      <c r="C228" s="108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</row>
    <row r="229" spans="2:16">
      <c r="B229" s="108"/>
      <c r="C229" s="108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</row>
    <row r="230" spans="2:16">
      <c r="B230" s="108"/>
      <c r="C230" s="108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</row>
    <row r="231" spans="2:16">
      <c r="B231" s="108"/>
      <c r="C231" s="108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</row>
    <row r="232" spans="2:16">
      <c r="B232" s="108"/>
      <c r="C232" s="108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</row>
    <row r="233" spans="2:16">
      <c r="B233" s="108"/>
      <c r="C233" s="108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</row>
    <row r="234" spans="2:16">
      <c r="B234" s="108"/>
      <c r="C234" s="108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</row>
    <row r="235" spans="2:16">
      <c r="B235" s="108"/>
      <c r="C235" s="108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</row>
    <row r="236" spans="2:16">
      <c r="B236" s="108"/>
      <c r="C236" s="108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</row>
    <row r="237" spans="2:16">
      <c r="B237" s="108"/>
      <c r="C237" s="108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</row>
    <row r="238" spans="2:16">
      <c r="B238" s="108"/>
      <c r="C238" s="108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</row>
    <row r="239" spans="2:16">
      <c r="B239" s="108"/>
      <c r="C239" s="108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</row>
    <row r="240" spans="2:16">
      <c r="B240" s="108"/>
      <c r="C240" s="108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</row>
    <row r="241" spans="2:16">
      <c r="B241" s="108"/>
      <c r="C241" s="108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</row>
    <row r="242" spans="2:16">
      <c r="B242" s="108"/>
      <c r="C242" s="108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</row>
    <row r="243" spans="2:16">
      <c r="B243" s="108"/>
      <c r="C243" s="108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</row>
    <row r="244" spans="2:16">
      <c r="B244" s="108"/>
      <c r="C244" s="108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</row>
    <row r="245" spans="2:16">
      <c r="B245" s="108"/>
      <c r="C245" s="108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</row>
    <row r="246" spans="2:16">
      <c r="B246" s="108"/>
      <c r="C246" s="108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</row>
    <row r="247" spans="2:16">
      <c r="B247" s="108"/>
      <c r="C247" s="108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</row>
    <row r="248" spans="2:16">
      <c r="B248" s="108"/>
      <c r="C248" s="108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</row>
    <row r="249" spans="2:16">
      <c r="B249" s="108"/>
      <c r="C249" s="108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</row>
    <row r="250" spans="2:16">
      <c r="B250" s="108"/>
      <c r="C250" s="108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</row>
    <row r="251" spans="2:16">
      <c r="B251" s="108"/>
      <c r="C251" s="108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</row>
    <row r="252" spans="2:16">
      <c r="B252" s="108"/>
      <c r="C252" s="108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</row>
    <row r="253" spans="2:16">
      <c r="B253" s="108"/>
      <c r="C253" s="108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</row>
    <row r="254" spans="2:16">
      <c r="B254" s="108"/>
      <c r="C254" s="108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</row>
    <row r="255" spans="2:16">
      <c r="B255" s="108"/>
      <c r="C255" s="108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</row>
    <row r="256" spans="2:16">
      <c r="B256" s="108"/>
      <c r="C256" s="108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</row>
    <row r="257" spans="2:16">
      <c r="B257" s="108"/>
      <c r="C257" s="108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</row>
    <row r="258" spans="2:16">
      <c r="B258" s="108"/>
      <c r="C258" s="108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</row>
    <row r="259" spans="2:16">
      <c r="B259" s="108"/>
      <c r="C259" s="108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</row>
    <row r="260" spans="2:16">
      <c r="B260" s="108"/>
      <c r="C260" s="108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</row>
    <row r="261" spans="2:16">
      <c r="B261" s="108"/>
      <c r="C261" s="108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</row>
    <row r="262" spans="2:16">
      <c r="B262" s="108"/>
      <c r="C262" s="108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</row>
    <row r="263" spans="2:16">
      <c r="B263" s="108"/>
      <c r="C263" s="108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</row>
    <row r="264" spans="2:16">
      <c r="B264" s="108"/>
      <c r="C264" s="108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</row>
    <row r="265" spans="2:16">
      <c r="B265" s="108"/>
      <c r="C265" s="108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</row>
    <row r="266" spans="2:16">
      <c r="B266" s="108"/>
      <c r="C266" s="108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</row>
    <row r="267" spans="2:16">
      <c r="B267" s="108"/>
      <c r="C267" s="108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</row>
    <row r="268" spans="2:16">
      <c r="B268" s="108"/>
      <c r="C268" s="108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</row>
    <row r="269" spans="2:16">
      <c r="B269" s="108"/>
      <c r="C269" s="108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</row>
    <row r="270" spans="2:16">
      <c r="B270" s="108"/>
      <c r="C270" s="108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</row>
    <row r="271" spans="2:16">
      <c r="B271" s="108"/>
      <c r="C271" s="108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</row>
    <row r="272" spans="2:16">
      <c r="B272" s="108"/>
      <c r="C272" s="108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</row>
    <row r="273" spans="2:16">
      <c r="B273" s="108"/>
      <c r="C273" s="108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</row>
    <row r="274" spans="2:16">
      <c r="B274" s="108"/>
      <c r="C274" s="108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</row>
    <row r="275" spans="2:16">
      <c r="B275" s="108"/>
      <c r="C275" s="108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</row>
    <row r="276" spans="2:16">
      <c r="B276" s="108"/>
      <c r="C276" s="108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</row>
    <row r="277" spans="2:16">
      <c r="B277" s="108"/>
      <c r="C277" s="108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</row>
    <row r="278" spans="2:16">
      <c r="B278" s="108"/>
      <c r="C278" s="108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</row>
    <row r="279" spans="2:16">
      <c r="B279" s="108"/>
      <c r="C279" s="108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</row>
    <row r="280" spans="2:16">
      <c r="B280" s="108"/>
      <c r="C280" s="108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</row>
    <row r="281" spans="2:16">
      <c r="B281" s="108"/>
      <c r="C281" s="108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</row>
    <row r="282" spans="2:16">
      <c r="B282" s="108"/>
      <c r="C282" s="108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</row>
    <row r="283" spans="2:16">
      <c r="B283" s="108"/>
      <c r="C283" s="108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</row>
    <row r="284" spans="2:16">
      <c r="B284" s="108"/>
      <c r="C284" s="108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</row>
    <row r="285" spans="2:16">
      <c r="B285" s="108"/>
      <c r="C285" s="108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</row>
    <row r="286" spans="2:16">
      <c r="B286" s="108"/>
      <c r="C286" s="108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</row>
    <row r="287" spans="2:16">
      <c r="B287" s="108"/>
      <c r="C287" s="108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</row>
    <row r="288" spans="2:16">
      <c r="B288" s="108"/>
      <c r="C288" s="108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</row>
    <row r="289" spans="2:16">
      <c r="B289" s="108"/>
      <c r="C289" s="108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</row>
    <row r="290" spans="2:16">
      <c r="B290" s="108"/>
      <c r="C290" s="108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</row>
    <row r="291" spans="2:16">
      <c r="B291" s="108"/>
      <c r="C291" s="108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</row>
    <row r="292" spans="2:16">
      <c r="B292" s="108"/>
      <c r="C292" s="108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</row>
    <row r="293" spans="2:16">
      <c r="B293" s="108"/>
      <c r="C293" s="108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</row>
    <row r="294" spans="2:16">
      <c r="B294" s="108"/>
      <c r="C294" s="108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</row>
    <row r="295" spans="2:16">
      <c r="B295" s="108"/>
      <c r="C295" s="108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</row>
    <row r="296" spans="2:16">
      <c r="B296" s="108"/>
      <c r="C296" s="108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</row>
    <row r="297" spans="2:16">
      <c r="B297" s="108"/>
      <c r="C297" s="108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</row>
    <row r="298" spans="2:16">
      <c r="B298" s="108"/>
      <c r="C298" s="108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</row>
    <row r="299" spans="2:16">
      <c r="B299" s="108"/>
      <c r="C299" s="108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</row>
    <row r="300" spans="2:16">
      <c r="B300" s="108"/>
      <c r="C300" s="108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</row>
    <row r="301" spans="2:16">
      <c r="B301" s="108"/>
      <c r="C301" s="108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</row>
    <row r="302" spans="2:16">
      <c r="B302" s="108"/>
      <c r="C302" s="108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</row>
    <row r="303" spans="2:16">
      <c r="B303" s="108"/>
      <c r="C303" s="108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</row>
    <row r="304" spans="2:16">
      <c r="B304" s="108"/>
      <c r="C304" s="108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</row>
    <row r="305" spans="2:16">
      <c r="B305" s="108"/>
      <c r="C305" s="108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</row>
    <row r="306" spans="2:16">
      <c r="B306" s="108"/>
      <c r="C306" s="108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</row>
    <row r="307" spans="2:16">
      <c r="B307" s="108"/>
      <c r="C307" s="108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</row>
    <row r="308" spans="2:16">
      <c r="B308" s="108"/>
      <c r="C308" s="108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</row>
    <row r="309" spans="2:16">
      <c r="B309" s="108"/>
      <c r="C309" s="108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</row>
    <row r="310" spans="2:16">
      <c r="B310" s="108"/>
      <c r="C310" s="108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</row>
    <row r="311" spans="2:16">
      <c r="B311" s="108"/>
      <c r="C311" s="108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</row>
    <row r="312" spans="2:16">
      <c r="B312" s="108"/>
      <c r="C312" s="108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</row>
    <row r="313" spans="2:16">
      <c r="B313" s="108"/>
      <c r="C313" s="108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</row>
    <row r="314" spans="2:16">
      <c r="B314" s="108"/>
      <c r="C314" s="108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</row>
    <row r="315" spans="2:16">
      <c r="B315" s="108"/>
      <c r="C315" s="108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</row>
    <row r="316" spans="2:16">
      <c r="B316" s="108"/>
      <c r="C316" s="108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</row>
    <row r="317" spans="2:16">
      <c r="B317" s="108"/>
      <c r="C317" s="108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</row>
    <row r="318" spans="2:16">
      <c r="B318" s="108"/>
      <c r="C318" s="108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</row>
    <row r="319" spans="2:16">
      <c r="B319" s="108"/>
      <c r="C319" s="108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</row>
    <row r="320" spans="2:16">
      <c r="B320" s="108"/>
      <c r="C320" s="108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</row>
    <row r="321" spans="2:16">
      <c r="B321" s="108"/>
      <c r="C321" s="108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</row>
    <row r="322" spans="2:16">
      <c r="B322" s="108"/>
      <c r="C322" s="108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</row>
    <row r="323" spans="2:16">
      <c r="B323" s="108"/>
      <c r="C323" s="108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</row>
    <row r="324" spans="2:16">
      <c r="B324" s="108"/>
      <c r="C324" s="108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</row>
    <row r="325" spans="2:16">
      <c r="B325" s="108"/>
      <c r="C325" s="108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</row>
    <row r="326" spans="2:16">
      <c r="B326" s="108"/>
      <c r="C326" s="108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</row>
    <row r="327" spans="2:16">
      <c r="B327" s="108"/>
      <c r="C327" s="108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</row>
    <row r="328" spans="2:16">
      <c r="B328" s="108"/>
      <c r="C328" s="108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</row>
    <row r="329" spans="2:16">
      <c r="B329" s="108"/>
      <c r="C329" s="108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</row>
    <row r="330" spans="2:16">
      <c r="B330" s="108"/>
      <c r="C330" s="108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</row>
    <row r="331" spans="2:16">
      <c r="B331" s="108"/>
      <c r="C331" s="108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</row>
    <row r="332" spans="2:16">
      <c r="B332" s="108"/>
      <c r="C332" s="108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</row>
    <row r="333" spans="2:16">
      <c r="B333" s="108"/>
      <c r="C333" s="108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</row>
    <row r="334" spans="2:16">
      <c r="B334" s="108"/>
      <c r="C334" s="108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</row>
    <row r="335" spans="2:16">
      <c r="B335" s="108"/>
      <c r="C335" s="108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</row>
    <row r="336" spans="2:16">
      <c r="B336" s="108"/>
      <c r="C336" s="108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</row>
    <row r="337" spans="2:16">
      <c r="B337" s="108"/>
      <c r="C337" s="108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</row>
    <row r="338" spans="2:16">
      <c r="B338" s="108"/>
      <c r="C338" s="108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</row>
    <row r="339" spans="2:16">
      <c r="B339" s="108"/>
      <c r="C339" s="108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</row>
    <row r="340" spans="2:16">
      <c r="B340" s="108"/>
      <c r="C340" s="108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</row>
    <row r="341" spans="2:16">
      <c r="B341" s="108"/>
      <c r="C341" s="108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</row>
    <row r="342" spans="2:16">
      <c r="B342" s="108"/>
      <c r="C342" s="108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</row>
    <row r="343" spans="2:16">
      <c r="B343" s="108"/>
      <c r="C343" s="108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</row>
    <row r="344" spans="2:16">
      <c r="B344" s="108"/>
      <c r="C344" s="108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</row>
    <row r="345" spans="2:16">
      <c r="B345" s="108"/>
      <c r="C345" s="108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</row>
    <row r="346" spans="2:16">
      <c r="B346" s="108"/>
      <c r="C346" s="108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</row>
    <row r="347" spans="2:16">
      <c r="B347" s="108"/>
      <c r="C347" s="108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</row>
    <row r="348" spans="2:16">
      <c r="B348" s="108"/>
      <c r="C348" s="108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</row>
    <row r="349" spans="2:16">
      <c r="B349" s="108"/>
      <c r="C349" s="108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</row>
    <row r="350" spans="2:16">
      <c r="B350" s="108"/>
      <c r="C350" s="108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</row>
    <row r="351" spans="2:16">
      <c r="B351" s="108"/>
      <c r="C351" s="108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</row>
    <row r="352" spans="2:16">
      <c r="B352" s="108"/>
      <c r="C352" s="108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</row>
    <row r="353" spans="2:16">
      <c r="B353" s="108"/>
      <c r="C353" s="108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</row>
    <row r="354" spans="2:16">
      <c r="B354" s="108"/>
      <c r="C354" s="108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</row>
    <row r="355" spans="2:16">
      <c r="B355" s="108"/>
      <c r="C355" s="108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</row>
    <row r="356" spans="2:16">
      <c r="B356" s="108"/>
      <c r="C356" s="108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</row>
    <row r="357" spans="2:16">
      <c r="B357" s="108"/>
      <c r="C357" s="108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</row>
    <row r="358" spans="2:16">
      <c r="B358" s="108"/>
      <c r="C358" s="108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</row>
    <row r="359" spans="2:16">
      <c r="B359" s="108"/>
      <c r="C359" s="108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</row>
    <row r="360" spans="2:16">
      <c r="B360" s="108"/>
      <c r="C360" s="108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</row>
    <row r="361" spans="2:16">
      <c r="B361" s="108"/>
      <c r="C361" s="108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</row>
    <row r="362" spans="2:16">
      <c r="B362" s="108"/>
      <c r="C362" s="108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</row>
    <row r="363" spans="2:16">
      <c r="B363" s="108"/>
      <c r="C363" s="108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</row>
    <row r="364" spans="2:16">
      <c r="B364" s="108"/>
      <c r="C364" s="108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</row>
    <row r="365" spans="2:16">
      <c r="B365" s="108"/>
      <c r="C365" s="108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</row>
    <row r="366" spans="2:16">
      <c r="B366" s="108"/>
      <c r="C366" s="108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</row>
    <row r="367" spans="2:16">
      <c r="B367" s="108"/>
      <c r="C367" s="108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</row>
    <row r="368" spans="2:16">
      <c r="B368" s="108"/>
      <c r="C368" s="108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</row>
    <row r="369" spans="2:16">
      <c r="B369" s="108"/>
      <c r="C369" s="108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</row>
    <row r="370" spans="2:16">
      <c r="B370" s="108"/>
      <c r="C370" s="108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</row>
    <row r="371" spans="2:16">
      <c r="B371" s="108"/>
      <c r="C371" s="108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</row>
    <row r="372" spans="2:16">
      <c r="B372" s="108"/>
      <c r="C372" s="108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</row>
    <row r="373" spans="2:16">
      <c r="B373" s="108"/>
      <c r="C373" s="108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</row>
    <row r="374" spans="2:16">
      <c r="B374" s="108"/>
      <c r="C374" s="108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</row>
    <row r="375" spans="2:16">
      <c r="B375" s="108"/>
      <c r="C375" s="108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</row>
    <row r="376" spans="2:16">
      <c r="B376" s="108"/>
      <c r="C376" s="108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</row>
    <row r="377" spans="2:16">
      <c r="B377" s="108"/>
      <c r="C377" s="108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</row>
    <row r="378" spans="2:16">
      <c r="B378" s="108"/>
      <c r="C378" s="108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</row>
    <row r="379" spans="2:16">
      <c r="B379" s="108"/>
      <c r="C379" s="108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</row>
    <row r="380" spans="2:16">
      <c r="B380" s="108"/>
      <c r="C380" s="108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</row>
    <row r="381" spans="2:16">
      <c r="B381" s="108"/>
      <c r="C381" s="108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</row>
    <row r="382" spans="2:16">
      <c r="B382" s="108"/>
      <c r="C382" s="108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</row>
    <row r="383" spans="2:16">
      <c r="B383" s="108"/>
      <c r="C383" s="108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</row>
    <row r="384" spans="2:16">
      <c r="B384" s="108"/>
      <c r="C384" s="108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</row>
    <row r="385" spans="2:16">
      <c r="B385" s="108"/>
      <c r="C385" s="108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</row>
    <row r="386" spans="2:16">
      <c r="B386" s="108"/>
      <c r="C386" s="108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</row>
    <row r="387" spans="2:16">
      <c r="B387" s="108"/>
      <c r="C387" s="108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</row>
    <row r="388" spans="2:16">
      <c r="B388" s="108"/>
      <c r="C388" s="108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</row>
    <row r="389" spans="2:16">
      <c r="B389" s="108"/>
      <c r="C389" s="108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</row>
    <row r="390" spans="2:16">
      <c r="B390" s="108"/>
      <c r="C390" s="108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</row>
    <row r="391" spans="2:16">
      <c r="B391" s="108"/>
      <c r="C391" s="108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</row>
    <row r="392" spans="2:16">
      <c r="B392" s="108"/>
      <c r="C392" s="108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</row>
    <row r="393" spans="2:16">
      <c r="B393" s="108"/>
      <c r="C393" s="108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</row>
    <row r="394" spans="2:16">
      <c r="B394" s="108"/>
      <c r="C394" s="108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</row>
    <row r="395" spans="2:16">
      <c r="B395" s="108"/>
      <c r="C395" s="108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</row>
    <row r="396" spans="2:16">
      <c r="B396" s="108"/>
      <c r="C396" s="108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</row>
    <row r="397" spans="2:16">
      <c r="B397" s="118"/>
      <c r="C397" s="108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</row>
    <row r="398" spans="2:16">
      <c r="B398" s="118"/>
      <c r="C398" s="108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</row>
    <row r="399" spans="2:16">
      <c r="B399" s="119"/>
      <c r="C399" s="108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</row>
    <row r="400" spans="2:16">
      <c r="B400" s="108"/>
      <c r="C400" s="108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</row>
    <row r="401" spans="2:16">
      <c r="B401" s="108"/>
      <c r="C401" s="108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</row>
    <row r="402" spans="2:16">
      <c r="B402" s="108"/>
      <c r="C402" s="108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</row>
    <row r="403" spans="2:16">
      <c r="B403" s="108"/>
      <c r="C403" s="108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</row>
    <row r="404" spans="2:16">
      <c r="B404" s="108"/>
      <c r="C404" s="108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</row>
    <row r="405" spans="2:16">
      <c r="B405" s="108"/>
      <c r="C405" s="108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</row>
    <row r="406" spans="2:16">
      <c r="B406" s="108"/>
      <c r="C406" s="108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</row>
    <row r="407" spans="2:16">
      <c r="B407" s="108"/>
      <c r="C407" s="108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</row>
    <row r="408" spans="2:16">
      <c r="B408" s="108"/>
      <c r="C408" s="108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</row>
    <row r="409" spans="2:16">
      <c r="B409" s="108"/>
      <c r="C409" s="108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</row>
    <row r="410" spans="2:16">
      <c r="B410" s="108"/>
      <c r="C410" s="108"/>
      <c r="D410" s="108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</row>
    <row r="411" spans="2:16">
      <c r="B411" s="108"/>
      <c r="C411" s="108"/>
      <c r="D411" s="108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135</v>
      </c>
      <c r="C1" s="67" t="s" vm="1">
        <v>209</v>
      </c>
    </row>
    <row r="2" spans="2:16">
      <c r="B2" s="46" t="s">
        <v>134</v>
      </c>
      <c r="C2" s="67" t="s">
        <v>210</v>
      </c>
    </row>
    <row r="3" spans="2:16">
      <c r="B3" s="46" t="s">
        <v>136</v>
      </c>
      <c r="C3" s="67" t="s">
        <v>211</v>
      </c>
    </row>
    <row r="4" spans="2:16">
      <c r="B4" s="46" t="s">
        <v>137</v>
      </c>
      <c r="C4" s="67">
        <v>2144</v>
      </c>
    </row>
    <row r="6" spans="2:16" ht="26.25" customHeight="1">
      <c r="B6" s="145" t="s">
        <v>173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6" s="3" customFormat="1" ht="78.75">
      <c r="B7" s="21" t="s">
        <v>109</v>
      </c>
      <c r="C7" s="29" t="s">
        <v>43</v>
      </c>
      <c r="D7" s="29" t="s">
        <v>61</v>
      </c>
      <c r="E7" s="29" t="s">
        <v>14</v>
      </c>
      <c r="F7" s="29" t="s">
        <v>62</v>
      </c>
      <c r="G7" s="29" t="s">
        <v>97</v>
      </c>
      <c r="H7" s="29" t="s">
        <v>17</v>
      </c>
      <c r="I7" s="29" t="s">
        <v>96</v>
      </c>
      <c r="J7" s="29" t="s">
        <v>16</v>
      </c>
      <c r="K7" s="29" t="s">
        <v>168</v>
      </c>
      <c r="L7" s="29" t="s">
        <v>187</v>
      </c>
      <c r="M7" s="29" t="s">
        <v>169</v>
      </c>
      <c r="N7" s="29" t="s">
        <v>54</v>
      </c>
      <c r="O7" s="29" t="s">
        <v>138</v>
      </c>
      <c r="P7" s="30" t="s">
        <v>140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194</v>
      </c>
      <c r="M8" s="31" t="s">
        <v>190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3" t="s">
        <v>1555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14">
        <v>0</v>
      </c>
      <c r="N10" s="87"/>
      <c r="O10" s="115">
        <v>0</v>
      </c>
      <c r="P10" s="115">
        <v>0</v>
      </c>
    </row>
    <row r="11" spans="2:16" ht="20.25" customHeight="1">
      <c r="B11" s="116" t="s">
        <v>202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16" t="s">
        <v>105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6" t="s">
        <v>193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108"/>
      <c r="C110" s="108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</row>
    <row r="111" spans="2:16">
      <c r="B111" s="108"/>
      <c r="C111" s="108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</row>
    <row r="112" spans="2:16">
      <c r="B112" s="108"/>
      <c r="C112" s="108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</row>
    <row r="113" spans="2:16">
      <c r="B113" s="108"/>
      <c r="C113" s="108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</row>
    <row r="114" spans="2:16">
      <c r="B114" s="108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</row>
    <row r="115" spans="2:16">
      <c r="B115" s="108"/>
      <c r="C115" s="108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</row>
    <row r="116" spans="2:16">
      <c r="B116" s="108"/>
      <c r="C116" s="108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</row>
    <row r="117" spans="2:16">
      <c r="B117" s="108"/>
      <c r="C117" s="108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</row>
    <row r="118" spans="2:16">
      <c r="B118" s="108"/>
      <c r="C118" s="108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</row>
    <row r="119" spans="2:16">
      <c r="B119" s="108"/>
      <c r="C119" s="108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</row>
    <row r="120" spans="2:16">
      <c r="B120" s="108"/>
      <c r="C120" s="108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</row>
    <row r="121" spans="2:16">
      <c r="B121" s="108"/>
      <c r="C121" s="108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</row>
    <row r="122" spans="2:16">
      <c r="B122" s="108"/>
      <c r="C122" s="108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</row>
    <row r="123" spans="2:16">
      <c r="B123" s="108"/>
      <c r="C123" s="108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</row>
    <row r="124" spans="2:16">
      <c r="B124" s="108"/>
      <c r="C124" s="108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</row>
    <row r="125" spans="2:16">
      <c r="B125" s="108"/>
      <c r="C125" s="108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</row>
    <row r="126" spans="2:16">
      <c r="B126" s="108"/>
      <c r="C126" s="108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</row>
    <row r="127" spans="2:16">
      <c r="B127" s="108"/>
      <c r="C127" s="108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</row>
    <row r="128" spans="2:16">
      <c r="B128" s="108"/>
      <c r="C128" s="108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</row>
    <row r="129" spans="2:16">
      <c r="B129" s="108"/>
      <c r="C129" s="108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</row>
    <row r="130" spans="2:16">
      <c r="B130" s="108"/>
      <c r="C130" s="108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</row>
    <row r="131" spans="2:16">
      <c r="B131" s="108"/>
      <c r="C131" s="108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</row>
    <row r="132" spans="2:16">
      <c r="B132" s="108"/>
      <c r="C132" s="108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</row>
    <row r="133" spans="2:16">
      <c r="B133" s="108"/>
      <c r="C133" s="108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</row>
    <row r="134" spans="2:16">
      <c r="B134" s="108"/>
      <c r="C134" s="108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</row>
    <row r="135" spans="2:16">
      <c r="B135" s="108"/>
      <c r="C135" s="108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</row>
    <row r="136" spans="2:16">
      <c r="B136" s="108"/>
      <c r="C136" s="108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</row>
    <row r="137" spans="2:16">
      <c r="B137" s="108"/>
      <c r="C137" s="108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</row>
    <row r="138" spans="2:16">
      <c r="B138" s="108"/>
      <c r="C138" s="108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</row>
    <row r="139" spans="2:16">
      <c r="B139" s="108"/>
      <c r="C139" s="108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</row>
    <row r="140" spans="2:16">
      <c r="B140" s="108"/>
      <c r="C140" s="108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</row>
    <row r="141" spans="2:16">
      <c r="B141" s="108"/>
      <c r="C141" s="108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</row>
    <row r="142" spans="2:16">
      <c r="B142" s="108"/>
      <c r="C142" s="108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</row>
    <row r="143" spans="2:16">
      <c r="B143" s="108"/>
      <c r="C143" s="108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</row>
    <row r="144" spans="2:16">
      <c r="B144" s="108"/>
      <c r="C144" s="108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</row>
    <row r="145" spans="2:16">
      <c r="B145" s="108"/>
      <c r="C145" s="108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</row>
    <row r="146" spans="2:16">
      <c r="B146" s="108"/>
      <c r="C146" s="108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</row>
    <row r="147" spans="2:16">
      <c r="B147" s="108"/>
      <c r="C147" s="108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</row>
    <row r="148" spans="2:16">
      <c r="B148" s="108"/>
      <c r="C148" s="108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</row>
    <row r="149" spans="2:16">
      <c r="B149" s="108"/>
      <c r="C149" s="108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</row>
    <row r="150" spans="2:16">
      <c r="B150" s="108"/>
      <c r="C150" s="108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</row>
    <row r="151" spans="2:16">
      <c r="B151" s="108"/>
      <c r="C151" s="108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</row>
    <row r="152" spans="2:16">
      <c r="B152" s="108"/>
      <c r="C152" s="108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</row>
    <row r="153" spans="2:16">
      <c r="B153" s="108"/>
      <c r="C153" s="108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</row>
    <row r="154" spans="2:16">
      <c r="B154" s="108"/>
      <c r="C154" s="108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</row>
    <row r="155" spans="2:16">
      <c r="B155" s="108"/>
      <c r="C155" s="108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</row>
    <row r="156" spans="2:16">
      <c r="B156" s="108"/>
      <c r="C156" s="108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</row>
    <row r="157" spans="2:16">
      <c r="B157" s="108"/>
      <c r="C157" s="108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</row>
    <row r="158" spans="2:16">
      <c r="B158" s="108"/>
      <c r="C158" s="108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</row>
    <row r="159" spans="2:16">
      <c r="B159" s="108"/>
      <c r="C159" s="108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</row>
    <row r="160" spans="2:16">
      <c r="B160" s="108"/>
      <c r="C160" s="108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</row>
    <row r="161" spans="2:16">
      <c r="B161" s="108"/>
      <c r="C161" s="108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</row>
    <row r="162" spans="2:16">
      <c r="B162" s="108"/>
      <c r="C162" s="108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</row>
    <row r="163" spans="2:16">
      <c r="B163" s="108"/>
      <c r="C163" s="108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</row>
    <row r="164" spans="2:16">
      <c r="B164" s="108"/>
      <c r="C164" s="108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</row>
    <row r="165" spans="2:16">
      <c r="B165" s="108"/>
      <c r="C165" s="108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</row>
    <row r="166" spans="2:16">
      <c r="B166" s="108"/>
      <c r="C166" s="108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</row>
    <row r="167" spans="2:16">
      <c r="B167" s="108"/>
      <c r="C167" s="108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</row>
    <row r="168" spans="2:16">
      <c r="B168" s="108"/>
      <c r="C168" s="108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</row>
    <row r="169" spans="2:16">
      <c r="B169" s="108"/>
      <c r="C169" s="108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</row>
    <row r="170" spans="2:16">
      <c r="B170" s="108"/>
      <c r="C170" s="108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</row>
    <row r="171" spans="2:16">
      <c r="B171" s="108"/>
      <c r="C171" s="108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</row>
    <row r="172" spans="2:16">
      <c r="B172" s="108"/>
      <c r="C172" s="108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</row>
    <row r="173" spans="2:16">
      <c r="B173" s="108"/>
      <c r="C173" s="108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</row>
    <row r="174" spans="2:16">
      <c r="B174" s="108"/>
      <c r="C174" s="108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</row>
    <row r="175" spans="2:16">
      <c r="B175" s="108"/>
      <c r="C175" s="108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</row>
    <row r="176" spans="2:16">
      <c r="B176" s="108"/>
      <c r="C176" s="108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</row>
    <row r="177" spans="2:16">
      <c r="B177" s="108"/>
      <c r="C177" s="108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</row>
    <row r="178" spans="2:16">
      <c r="B178" s="108"/>
      <c r="C178" s="108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</row>
    <row r="179" spans="2:16">
      <c r="B179" s="108"/>
      <c r="C179" s="108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</row>
    <row r="180" spans="2:16">
      <c r="B180" s="108"/>
      <c r="C180" s="108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</row>
    <row r="181" spans="2:16">
      <c r="B181" s="108"/>
      <c r="C181" s="108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</row>
    <row r="182" spans="2:16">
      <c r="B182" s="108"/>
      <c r="C182" s="108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</row>
    <row r="183" spans="2:16">
      <c r="B183" s="108"/>
      <c r="C183" s="108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</row>
    <row r="184" spans="2:16">
      <c r="B184" s="108"/>
      <c r="C184" s="108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</row>
    <row r="185" spans="2:16">
      <c r="B185" s="108"/>
      <c r="C185" s="108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</row>
    <row r="186" spans="2:16">
      <c r="B186" s="108"/>
      <c r="C186" s="108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</row>
    <row r="187" spans="2:16">
      <c r="B187" s="108"/>
      <c r="C187" s="108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</row>
    <row r="188" spans="2:16">
      <c r="B188" s="108"/>
      <c r="C188" s="108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</row>
    <row r="189" spans="2:16">
      <c r="B189" s="108"/>
      <c r="C189" s="108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</row>
    <row r="190" spans="2:16">
      <c r="B190" s="108"/>
      <c r="C190" s="108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</row>
    <row r="191" spans="2:16">
      <c r="B191" s="108"/>
      <c r="C191" s="108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</row>
    <row r="192" spans="2:16">
      <c r="B192" s="108"/>
      <c r="C192" s="108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</row>
    <row r="193" spans="2:16">
      <c r="B193" s="108"/>
      <c r="C193" s="108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</row>
    <row r="194" spans="2:16">
      <c r="B194" s="108"/>
      <c r="C194" s="108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</row>
    <row r="195" spans="2:16">
      <c r="B195" s="108"/>
      <c r="C195" s="108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</row>
    <row r="196" spans="2:16">
      <c r="B196" s="108"/>
      <c r="C196" s="108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</row>
    <row r="197" spans="2:16">
      <c r="B197" s="108"/>
      <c r="C197" s="108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</row>
    <row r="198" spans="2:16">
      <c r="B198" s="108"/>
      <c r="C198" s="108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</row>
    <row r="199" spans="2:16">
      <c r="B199" s="108"/>
      <c r="C199" s="108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</row>
    <row r="200" spans="2:16">
      <c r="B200" s="108"/>
      <c r="C200" s="108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</row>
    <row r="201" spans="2:16">
      <c r="B201" s="108"/>
      <c r="C201" s="108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</row>
    <row r="202" spans="2:16">
      <c r="B202" s="108"/>
      <c r="C202" s="108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</row>
    <row r="203" spans="2:16">
      <c r="B203" s="108"/>
      <c r="C203" s="108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</row>
    <row r="204" spans="2:16">
      <c r="B204" s="108"/>
      <c r="C204" s="108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</row>
    <row r="205" spans="2:16">
      <c r="B205" s="108"/>
      <c r="C205" s="108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</row>
    <row r="206" spans="2:16">
      <c r="B206" s="108"/>
      <c r="C206" s="108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</row>
    <row r="207" spans="2:16">
      <c r="B207" s="108"/>
      <c r="C207" s="108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</row>
    <row r="208" spans="2:16">
      <c r="B208" s="108"/>
      <c r="C208" s="108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</row>
    <row r="209" spans="2:16">
      <c r="B209" s="108"/>
      <c r="C209" s="108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</row>
    <row r="210" spans="2:16">
      <c r="B210" s="108"/>
      <c r="C210" s="108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</row>
    <row r="211" spans="2:16">
      <c r="B211" s="108"/>
      <c r="C211" s="108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</row>
    <row r="212" spans="2:16">
      <c r="B212" s="108"/>
      <c r="C212" s="108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</row>
    <row r="213" spans="2:16">
      <c r="B213" s="108"/>
      <c r="C213" s="108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</row>
    <row r="214" spans="2:16">
      <c r="B214" s="108"/>
      <c r="C214" s="108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</row>
    <row r="215" spans="2:16">
      <c r="B215" s="108"/>
      <c r="C215" s="108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</row>
    <row r="216" spans="2:16">
      <c r="B216" s="108"/>
      <c r="C216" s="108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</row>
    <row r="217" spans="2:16">
      <c r="B217" s="108"/>
      <c r="C217" s="108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</row>
    <row r="218" spans="2:16">
      <c r="B218" s="108"/>
      <c r="C218" s="108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</row>
    <row r="219" spans="2:16">
      <c r="B219" s="108"/>
      <c r="C219" s="108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</row>
    <row r="220" spans="2:16">
      <c r="B220" s="108"/>
      <c r="C220" s="108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</row>
    <row r="221" spans="2:16">
      <c r="B221" s="108"/>
      <c r="C221" s="108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</row>
    <row r="222" spans="2:16">
      <c r="B222" s="108"/>
      <c r="C222" s="108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</row>
    <row r="223" spans="2:16">
      <c r="B223" s="108"/>
      <c r="C223" s="108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</row>
    <row r="224" spans="2:16">
      <c r="B224" s="108"/>
      <c r="C224" s="108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</row>
    <row r="225" spans="2:16">
      <c r="B225" s="108"/>
      <c r="C225" s="108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</row>
    <row r="226" spans="2:16">
      <c r="B226" s="108"/>
      <c r="C226" s="108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</row>
    <row r="227" spans="2:16">
      <c r="B227" s="108"/>
      <c r="C227" s="108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</row>
    <row r="228" spans="2:16">
      <c r="B228" s="108"/>
      <c r="C228" s="108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</row>
    <row r="229" spans="2:16">
      <c r="B229" s="108"/>
      <c r="C229" s="108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</row>
    <row r="230" spans="2:16">
      <c r="B230" s="108"/>
      <c r="C230" s="108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</row>
    <row r="231" spans="2:16">
      <c r="B231" s="108"/>
      <c r="C231" s="108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</row>
    <row r="232" spans="2:16">
      <c r="B232" s="108"/>
      <c r="C232" s="108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</row>
    <row r="233" spans="2:16">
      <c r="B233" s="108"/>
      <c r="C233" s="108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</row>
    <row r="234" spans="2:16">
      <c r="B234" s="108"/>
      <c r="C234" s="108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</row>
    <row r="235" spans="2:16">
      <c r="B235" s="108"/>
      <c r="C235" s="108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</row>
    <row r="236" spans="2:16">
      <c r="B236" s="108"/>
      <c r="C236" s="108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</row>
    <row r="237" spans="2:16">
      <c r="B237" s="108"/>
      <c r="C237" s="108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</row>
    <row r="238" spans="2:16">
      <c r="B238" s="108"/>
      <c r="C238" s="108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</row>
    <row r="239" spans="2:16">
      <c r="B239" s="108"/>
      <c r="C239" s="108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</row>
    <row r="240" spans="2:16">
      <c r="B240" s="108"/>
      <c r="C240" s="108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</row>
    <row r="241" spans="2:16">
      <c r="B241" s="108"/>
      <c r="C241" s="108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</row>
    <row r="242" spans="2:16">
      <c r="B242" s="108"/>
      <c r="C242" s="108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</row>
    <row r="243" spans="2:16">
      <c r="B243" s="108"/>
      <c r="C243" s="108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</row>
    <row r="244" spans="2:16">
      <c r="B244" s="108"/>
      <c r="C244" s="108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</row>
    <row r="245" spans="2:16">
      <c r="B245" s="108"/>
      <c r="C245" s="108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</row>
    <row r="246" spans="2:16">
      <c r="B246" s="108"/>
      <c r="C246" s="108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</row>
    <row r="247" spans="2:16">
      <c r="B247" s="108"/>
      <c r="C247" s="108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</row>
    <row r="248" spans="2:16">
      <c r="B248" s="108"/>
      <c r="C248" s="108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</row>
    <row r="249" spans="2:16">
      <c r="B249" s="108"/>
      <c r="C249" s="108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</row>
    <row r="250" spans="2:16">
      <c r="B250" s="108"/>
      <c r="C250" s="108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</row>
    <row r="251" spans="2:16">
      <c r="B251" s="108"/>
      <c r="C251" s="108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</row>
    <row r="252" spans="2:16">
      <c r="B252" s="108"/>
      <c r="C252" s="108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</row>
    <row r="253" spans="2:16">
      <c r="B253" s="108"/>
      <c r="C253" s="108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</row>
    <row r="254" spans="2:16">
      <c r="B254" s="108"/>
      <c r="C254" s="108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</row>
    <row r="255" spans="2:16">
      <c r="B255" s="108"/>
      <c r="C255" s="108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</row>
    <row r="256" spans="2:16">
      <c r="B256" s="108"/>
      <c r="C256" s="108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</row>
    <row r="257" spans="2:16">
      <c r="B257" s="108"/>
      <c r="C257" s="108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</row>
    <row r="258" spans="2:16">
      <c r="B258" s="108"/>
      <c r="C258" s="108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</row>
    <row r="259" spans="2:16">
      <c r="B259" s="108"/>
      <c r="C259" s="108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</row>
    <row r="260" spans="2:16">
      <c r="B260" s="108"/>
      <c r="C260" s="108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</row>
    <row r="261" spans="2:16">
      <c r="B261" s="108"/>
      <c r="C261" s="108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</row>
    <row r="262" spans="2:16">
      <c r="B262" s="108"/>
      <c r="C262" s="108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</row>
    <row r="263" spans="2:16">
      <c r="B263" s="108"/>
      <c r="C263" s="108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</row>
    <row r="264" spans="2:16">
      <c r="B264" s="108"/>
      <c r="C264" s="108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</row>
    <row r="265" spans="2:16">
      <c r="B265" s="108"/>
      <c r="C265" s="108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</row>
    <row r="266" spans="2:16">
      <c r="B266" s="108"/>
      <c r="C266" s="108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</row>
    <row r="267" spans="2:16">
      <c r="B267" s="108"/>
      <c r="C267" s="108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</row>
    <row r="268" spans="2:16">
      <c r="B268" s="108"/>
      <c r="C268" s="108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</row>
    <row r="269" spans="2:16">
      <c r="B269" s="108"/>
      <c r="C269" s="108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</row>
    <row r="270" spans="2:16">
      <c r="B270" s="108"/>
      <c r="C270" s="108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</row>
    <row r="271" spans="2:16">
      <c r="B271" s="108"/>
      <c r="C271" s="108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</row>
    <row r="272" spans="2:16">
      <c r="B272" s="108"/>
      <c r="C272" s="108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</row>
    <row r="273" spans="2:16">
      <c r="B273" s="108"/>
      <c r="C273" s="108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</row>
    <row r="274" spans="2:16">
      <c r="B274" s="108"/>
      <c r="C274" s="108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</row>
    <row r="275" spans="2:16">
      <c r="B275" s="108"/>
      <c r="C275" s="108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</row>
    <row r="276" spans="2:16">
      <c r="B276" s="108"/>
      <c r="C276" s="108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</row>
    <row r="277" spans="2:16">
      <c r="B277" s="108"/>
      <c r="C277" s="108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</row>
    <row r="278" spans="2:16">
      <c r="B278" s="108"/>
      <c r="C278" s="108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</row>
    <row r="279" spans="2:16">
      <c r="B279" s="108"/>
      <c r="C279" s="108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</row>
    <row r="280" spans="2:16">
      <c r="B280" s="108"/>
      <c r="C280" s="108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</row>
    <row r="281" spans="2:16">
      <c r="B281" s="108"/>
      <c r="C281" s="108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</row>
    <row r="282" spans="2:16">
      <c r="B282" s="108"/>
      <c r="C282" s="108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</row>
    <row r="283" spans="2:16">
      <c r="B283" s="108"/>
      <c r="C283" s="108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</row>
    <row r="284" spans="2:16">
      <c r="B284" s="108"/>
      <c r="C284" s="108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</row>
    <row r="285" spans="2:16">
      <c r="B285" s="108"/>
      <c r="C285" s="108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</row>
    <row r="286" spans="2:16">
      <c r="B286" s="108"/>
      <c r="C286" s="108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</row>
    <row r="287" spans="2:16">
      <c r="B287" s="108"/>
      <c r="C287" s="108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</row>
    <row r="288" spans="2:16">
      <c r="B288" s="108"/>
      <c r="C288" s="108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</row>
    <row r="289" spans="2:16">
      <c r="B289" s="108"/>
      <c r="C289" s="108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</row>
    <row r="290" spans="2:16">
      <c r="B290" s="108"/>
      <c r="C290" s="108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</row>
    <row r="291" spans="2:16">
      <c r="B291" s="108"/>
      <c r="C291" s="108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</row>
    <row r="292" spans="2:16">
      <c r="B292" s="108"/>
      <c r="C292" s="108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</row>
    <row r="293" spans="2:16">
      <c r="B293" s="108"/>
      <c r="C293" s="108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</row>
    <row r="294" spans="2:16">
      <c r="B294" s="108"/>
      <c r="C294" s="108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</row>
    <row r="295" spans="2:16">
      <c r="B295" s="108"/>
      <c r="C295" s="108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</row>
    <row r="296" spans="2:16">
      <c r="B296" s="108"/>
      <c r="C296" s="108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</row>
    <row r="297" spans="2:16">
      <c r="B297" s="108"/>
      <c r="C297" s="108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</row>
    <row r="298" spans="2:16">
      <c r="B298" s="108"/>
      <c r="C298" s="108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</row>
    <row r="299" spans="2:16">
      <c r="B299" s="108"/>
      <c r="C299" s="108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</row>
    <row r="300" spans="2:16">
      <c r="B300" s="108"/>
      <c r="C300" s="108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</row>
    <row r="301" spans="2:16">
      <c r="B301" s="108"/>
      <c r="C301" s="108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</row>
    <row r="302" spans="2:16">
      <c r="B302" s="108"/>
      <c r="C302" s="108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</row>
    <row r="303" spans="2:16">
      <c r="B303" s="108"/>
      <c r="C303" s="108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</row>
    <row r="304" spans="2:16">
      <c r="B304" s="108"/>
      <c r="C304" s="108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</row>
    <row r="305" spans="2:16">
      <c r="B305" s="108"/>
      <c r="C305" s="108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</row>
    <row r="306" spans="2:16">
      <c r="B306" s="108"/>
      <c r="C306" s="108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</row>
    <row r="307" spans="2:16">
      <c r="B307" s="108"/>
      <c r="C307" s="108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</row>
    <row r="308" spans="2:16">
      <c r="B308" s="108"/>
      <c r="C308" s="108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</row>
    <row r="309" spans="2:16">
      <c r="B309" s="108"/>
      <c r="C309" s="108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</row>
    <row r="310" spans="2:16">
      <c r="B310" s="108"/>
      <c r="C310" s="108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</row>
    <row r="311" spans="2:16">
      <c r="B311" s="108"/>
      <c r="C311" s="108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</row>
    <row r="312" spans="2:16">
      <c r="B312" s="108"/>
      <c r="C312" s="108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</row>
    <row r="313" spans="2:16">
      <c r="B313" s="108"/>
      <c r="C313" s="108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</row>
    <row r="314" spans="2:16">
      <c r="B314" s="108"/>
      <c r="C314" s="108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</row>
    <row r="315" spans="2:16">
      <c r="B315" s="108"/>
      <c r="C315" s="108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</row>
    <row r="316" spans="2:16">
      <c r="B316" s="108"/>
      <c r="C316" s="108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</row>
    <row r="317" spans="2:16">
      <c r="B317" s="108"/>
      <c r="C317" s="108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</row>
    <row r="318" spans="2:16">
      <c r="B318" s="108"/>
      <c r="C318" s="108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</row>
    <row r="319" spans="2:16">
      <c r="B319" s="108"/>
      <c r="C319" s="108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</row>
    <row r="320" spans="2:16">
      <c r="B320" s="108"/>
      <c r="C320" s="108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</row>
    <row r="321" spans="2:16">
      <c r="B321" s="108"/>
      <c r="C321" s="108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</row>
    <row r="322" spans="2:16">
      <c r="B322" s="108"/>
      <c r="C322" s="108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</row>
    <row r="323" spans="2:16">
      <c r="B323" s="108"/>
      <c r="C323" s="108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</row>
    <row r="324" spans="2:16">
      <c r="B324" s="108"/>
      <c r="C324" s="108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</row>
    <row r="325" spans="2:16">
      <c r="B325" s="108"/>
      <c r="C325" s="108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</row>
    <row r="326" spans="2:16">
      <c r="B326" s="108"/>
      <c r="C326" s="108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</row>
    <row r="327" spans="2:16">
      <c r="B327" s="108"/>
      <c r="C327" s="108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</row>
    <row r="328" spans="2:16">
      <c r="B328" s="108"/>
      <c r="C328" s="108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</row>
    <row r="329" spans="2:16">
      <c r="B329" s="108"/>
      <c r="C329" s="108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</row>
    <row r="330" spans="2:16">
      <c r="B330" s="108"/>
      <c r="C330" s="108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</row>
    <row r="331" spans="2:16">
      <c r="B331" s="108"/>
      <c r="C331" s="108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</row>
    <row r="332" spans="2:16">
      <c r="B332" s="108"/>
      <c r="C332" s="108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</row>
    <row r="333" spans="2:16">
      <c r="B333" s="108"/>
      <c r="C333" s="108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</row>
    <row r="334" spans="2:16">
      <c r="B334" s="108"/>
      <c r="C334" s="108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</row>
    <row r="335" spans="2:16">
      <c r="B335" s="108"/>
      <c r="C335" s="108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</row>
    <row r="336" spans="2:16">
      <c r="B336" s="108"/>
      <c r="C336" s="108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</row>
    <row r="337" spans="2:16">
      <c r="B337" s="108"/>
      <c r="C337" s="108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</row>
    <row r="338" spans="2:16">
      <c r="B338" s="108"/>
      <c r="C338" s="108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</row>
    <row r="339" spans="2:16">
      <c r="B339" s="108"/>
      <c r="C339" s="108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</row>
    <row r="340" spans="2:16">
      <c r="B340" s="108"/>
      <c r="C340" s="108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</row>
    <row r="341" spans="2:16">
      <c r="B341" s="108"/>
      <c r="C341" s="108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</row>
    <row r="342" spans="2:16">
      <c r="B342" s="108"/>
      <c r="C342" s="108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</row>
    <row r="343" spans="2:16">
      <c r="B343" s="108"/>
      <c r="C343" s="108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</row>
    <row r="344" spans="2:16">
      <c r="B344" s="108"/>
      <c r="C344" s="108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</row>
    <row r="345" spans="2:16">
      <c r="B345" s="108"/>
      <c r="C345" s="108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</row>
    <row r="346" spans="2:16">
      <c r="B346" s="108"/>
      <c r="C346" s="108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</row>
    <row r="347" spans="2:16">
      <c r="B347" s="108"/>
      <c r="C347" s="108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</row>
    <row r="348" spans="2:16">
      <c r="B348" s="108"/>
      <c r="C348" s="108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</row>
    <row r="349" spans="2:16">
      <c r="B349" s="108"/>
      <c r="C349" s="108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</row>
    <row r="350" spans="2:16">
      <c r="B350" s="108"/>
      <c r="C350" s="108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</row>
    <row r="351" spans="2:16">
      <c r="B351" s="108"/>
      <c r="C351" s="108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</row>
    <row r="352" spans="2:16">
      <c r="B352" s="108"/>
      <c r="C352" s="108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</row>
    <row r="353" spans="2:16">
      <c r="B353" s="108"/>
      <c r="C353" s="108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</row>
    <row r="354" spans="2:16">
      <c r="B354" s="108"/>
      <c r="C354" s="108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</row>
    <row r="355" spans="2:16">
      <c r="B355" s="108"/>
      <c r="C355" s="108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</row>
    <row r="356" spans="2:16">
      <c r="B356" s="108"/>
      <c r="C356" s="108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</row>
    <row r="357" spans="2:16">
      <c r="B357" s="108"/>
      <c r="C357" s="108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</row>
    <row r="358" spans="2:16">
      <c r="B358" s="108"/>
      <c r="C358" s="108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</row>
    <row r="359" spans="2:16">
      <c r="B359" s="108"/>
      <c r="C359" s="108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</row>
    <row r="360" spans="2:16">
      <c r="B360" s="108"/>
      <c r="C360" s="108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</row>
    <row r="361" spans="2:16">
      <c r="B361" s="108"/>
      <c r="C361" s="108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</row>
    <row r="362" spans="2:16">
      <c r="B362" s="108"/>
      <c r="C362" s="108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</row>
    <row r="363" spans="2:16">
      <c r="B363" s="108"/>
      <c r="C363" s="108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</row>
    <row r="364" spans="2:16">
      <c r="B364" s="108"/>
      <c r="C364" s="108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</row>
    <row r="365" spans="2:16">
      <c r="B365" s="108"/>
      <c r="C365" s="108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</row>
    <row r="366" spans="2:16">
      <c r="B366" s="108"/>
      <c r="C366" s="108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</row>
    <row r="367" spans="2:16">
      <c r="B367" s="108"/>
      <c r="C367" s="108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</row>
    <row r="368" spans="2:16">
      <c r="B368" s="108"/>
      <c r="C368" s="108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</row>
    <row r="369" spans="2:16">
      <c r="B369" s="108"/>
      <c r="C369" s="108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</row>
    <row r="370" spans="2:16">
      <c r="B370" s="108"/>
      <c r="C370" s="108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</row>
    <row r="371" spans="2:16">
      <c r="B371" s="108"/>
      <c r="C371" s="108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</row>
    <row r="372" spans="2:16">
      <c r="B372" s="108"/>
      <c r="C372" s="108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</row>
    <row r="373" spans="2:16">
      <c r="B373" s="108"/>
      <c r="C373" s="108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</row>
    <row r="374" spans="2:16">
      <c r="B374" s="108"/>
      <c r="C374" s="108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</row>
    <row r="375" spans="2:16">
      <c r="B375" s="108"/>
      <c r="C375" s="108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</row>
    <row r="376" spans="2:16">
      <c r="B376" s="108"/>
      <c r="C376" s="108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</row>
    <row r="377" spans="2:16">
      <c r="B377" s="108"/>
      <c r="C377" s="108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</row>
    <row r="378" spans="2:16">
      <c r="B378" s="108"/>
      <c r="C378" s="108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</row>
    <row r="379" spans="2:16">
      <c r="B379" s="108"/>
      <c r="C379" s="108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</row>
    <row r="380" spans="2:16">
      <c r="B380" s="108"/>
      <c r="C380" s="108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</row>
    <row r="381" spans="2:16">
      <c r="B381" s="108"/>
      <c r="C381" s="108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</row>
    <row r="382" spans="2:16">
      <c r="B382" s="108"/>
      <c r="C382" s="108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</row>
    <row r="383" spans="2:16">
      <c r="B383" s="108"/>
      <c r="C383" s="108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</row>
    <row r="384" spans="2:16">
      <c r="B384" s="108"/>
      <c r="C384" s="108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</row>
    <row r="385" spans="2:16">
      <c r="B385" s="108"/>
      <c r="C385" s="108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</row>
    <row r="386" spans="2:16">
      <c r="B386" s="108"/>
      <c r="C386" s="108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</row>
    <row r="387" spans="2:16">
      <c r="B387" s="108"/>
      <c r="C387" s="108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</row>
    <row r="388" spans="2:16">
      <c r="B388" s="108"/>
      <c r="C388" s="108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</row>
    <row r="389" spans="2:16">
      <c r="B389" s="108"/>
      <c r="C389" s="108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</row>
    <row r="390" spans="2:16">
      <c r="B390" s="108"/>
      <c r="C390" s="108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</row>
    <row r="391" spans="2:16">
      <c r="B391" s="108"/>
      <c r="C391" s="108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</row>
    <row r="392" spans="2:16">
      <c r="B392" s="108"/>
      <c r="C392" s="108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</row>
    <row r="393" spans="2:16">
      <c r="B393" s="108"/>
      <c r="C393" s="108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</row>
    <row r="394" spans="2:16">
      <c r="B394" s="108"/>
      <c r="C394" s="108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</row>
    <row r="395" spans="2:16">
      <c r="B395" s="108"/>
      <c r="C395" s="108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</row>
    <row r="396" spans="2:16">
      <c r="B396" s="108"/>
      <c r="C396" s="108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</row>
    <row r="397" spans="2:16">
      <c r="B397" s="118"/>
      <c r="C397" s="108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</row>
    <row r="398" spans="2:16">
      <c r="B398" s="118"/>
      <c r="C398" s="108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</row>
    <row r="399" spans="2:16">
      <c r="B399" s="119"/>
      <c r="C399" s="108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</row>
    <row r="400" spans="2:16">
      <c r="B400" s="108"/>
      <c r="C400" s="108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</row>
    <row r="401" spans="2:16">
      <c r="B401" s="108"/>
      <c r="C401" s="108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</row>
    <row r="402" spans="2:16">
      <c r="B402" s="108"/>
      <c r="C402" s="108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</row>
    <row r="403" spans="2:16">
      <c r="B403" s="108"/>
      <c r="C403" s="108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</row>
    <row r="404" spans="2:16">
      <c r="B404" s="108"/>
      <c r="C404" s="108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</row>
    <row r="405" spans="2:16">
      <c r="B405" s="108"/>
      <c r="C405" s="108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</row>
    <row r="406" spans="2:16">
      <c r="B406" s="108"/>
      <c r="C406" s="108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</row>
    <row r="407" spans="2:16">
      <c r="B407" s="108"/>
      <c r="C407" s="108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</row>
    <row r="408" spans="2:16">
      <c r="B408" s="108"/>
      <c r="C408" s="108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</row>
    <row r="409" spans="2:16">
      <c r="B409" s="108"/>
      <c r="C409" s="108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</row>
    <row r="410" spans="2:16">
      <c r="B410" s="108"/>
      <c r="C410" s="108"/>
      <c r="D410" s="108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</row>
    <row r="411" spans="2:16">
      <c r="B411" s="108"/>
      <c r="C411" s="108"/>
      <c r="D411" s="108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</row>
    <row r="412" spans="2:16">
      <c r="B412" s="108"/>
      <c r="C412" s="108"/>
      <c r="D412" s="108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</row>
    <row r="413" spans="2:16">
      <c r="B413" s="108"/>
      <c r="C413" s="108"/>
      <c r="D413" s="108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</row>
    <row r="414" spans="2:16">
      <c r="B414" s="108"/>
      <c r="C414" s="108"/>
      <c r="D414" s="108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</row>
    <row r="415" spans="2:16">
      <c r="B415" s="108"/>
      <c r="C415" s="108"/>
      <c r="D415" s="108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</row>
    <row r="416" spans="2:16">
      <c r="B416" s="108"/>
      <c r="C416" s="108"/>
      <c r="D416" s="108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</row>
    <row r="417" spans="2:16">
      <c r="B417" s="108"/>
      <c r="C417" s="108"/>
      <c r="D417" s="108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</row>
    <row r="418" spans="2:16">
      <c r="B418" s="108"/>
      <c r="C418" s="108"/>
      <c r="D418" s="108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</row>
    <row r="419" spans="2:16">
      <c r="B419" s="108"/>
      <c r="C419" s="108"/>
      <c r="D419" s="108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</row>
    <row r="420" spans="2:16">
      <c r="B420" s="108"/>
      <c r="C420" s="108"/>
      <c r="D420" s="108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</row>
    <row r="421" spans="2:16">
      <c r="B421" s="108"/>
      <c r="C421" s="108"/>
      <c r="D421" s="108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</row>
    <row r="422" spans="2:16">
      <c r="B422" s="108"/>
      <c r="C422" s="108"/>
      <c r="D422" s="108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</row>
    <row r="423" spans="2:16">
      <c r="B423" s="108"/>
      <c r="C423" s="108"/>
      <c r="D423" s="108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</row>
    <row r="424" spans="2:16">
      <c r="B424" s="108"/>
      <c r="C424" s="108"/>
      <c r="D424" s="108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</row>
    <row r="425" spans="2:16">
      <c r="B425" s="108"/>
      <c r="C425" s="108"/>
      <c r="D425" s="108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</row>
    <row r="426" spans="2:16">
      <c r="B426" s="108"/>
      <c r="C426" s="108"/>
      <c r="D426" s="108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</row>
    <row r="427" spans="2:16">
      <c r="B427" s="108"/>
      <c r="C427" s="108"/>
      <c r="D427" s="108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</row>
    <row r="428" spans="2:16">
      <c r="B428" s="108"/>
      <c r="C428" s="108"/>
      <c r="D428" s="108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</row>
    <row r="429" spans="2:16">
      <c r="B429" s="108"/>
      <c r="C429" s="108"/>
      <c r="D429" s="108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</row>
    <row r="430" spans="2:16">
      <c r="B430" s="108"/>
      <c r="C430" s="108"/>
      <c r="D430" s="108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</row>
    <row r="431" spans="2:16">
      <c r="B431" s="108"/>
      <c r="C431" s="108"/>
      <c r="D431" s="108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</row>
    <row r="432" spans="2:16">
      <c r="B432" s="108"/>
      <c r="C432" s="108"/>
      <c r="D432" s="108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</row>
    <row r="433" spans="2:16">
      <c r="B433" s="108"/>
      <c r="C433" s="108"/>
      <c r="D433" s="108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</row>
    <row r="434" spans="2:16">
      <c r="B434" s="108"/>
      <c r="C434" s="108"/>
      <c r="D434" s="108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</row>
    <row r="435" spans="2:16">
      <c r="B435" s="108"/>
      <c r="C435" s="108"/>
      <c r="D435" s="108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</row>
    <row r="436" spans="2:16">
      <c r="B436" s="108"/>
      <c r="C436" s="108"/>
      <c r="D436" s="108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</row>
    <row r="437" spans="2:16">
      <c r="B437" s="108"/>
      <c r="C437" s="108"/>
      <c r="D437" s="108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</row>
    <row r="438" spans="2:16">
      <c r="B438" s="108"/>
      <c r="C438" s="108"/>
      <c r="D438" s="108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</row>
    <row r="439" spans="2:16">
      <c r="B439" s="108"/>
      <c r="C439" s="108"/>
      <c r="D439" s="108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</row>
    <row r="440" spans="2:16">
      <c r="B440" s="108"/>
      <c r="C440" s="108"/>
      <c r="D440" s="108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</row>
    <row r="441" spans="2:16">
      <c r="B441" s="108"/>
      <c r="C441" s="108"/>
      <c r="D441" s="108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</row>
    <row r="442" spans="2:16">
      <c r="B442" s="108"/>
      <c r="C442" s="108"/>
      <c r="D442" s="108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</row>
    <row r="443" spans="2:16">
      <c r="B443" s="108"/>
      <c r="C443" s="108"/>
      <c r="D443" s="108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</row>
    <row r="444" spans="2:16">
      <c r="B444" s="108"/>
      <c r="C444" s="108"/>
      <c r="D444" s="108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</row>
    <row r="445" spans="2:16">
      <c r="B445" s="108"/>
      <c r="C445" s="108"/>
      <c r="D445" s="108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</row>
    <row r="446" spans="2:16">
      <c r="B446" s="108"/>
      <c r="C446" s="108"/>
      <c r="D446" s="108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</row>
    <row r="447" spans="2:16">
      <c r="B447" s="108"/>
      <c r="C447" s="108"/>
      <c r="D447" s="108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</row>
    <row r="448" spans="2:16">
      <c r="B448" s="108"/>
      <c r="C448" s="108"/>
      <c r="D448" s="108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</row>
    <row r="449" spans="2:16">
      <c r="B449" s="108"/>
      <c r="C449" s="108"/>
      <c r="D449" s="108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</row>
    <row r="450" spans="2:16">
      <c r="B450" s="108"/>
      <c r="C450" s="108"/>
      <c r="D450" s="108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</row>
    <row r="451" spans="2:16">
      <c r="B451" s="108"/>
      <c r="C451" s="108"/>
      <c r="D451" s="108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</row>
    <row r="452" spans="2:16">
      <c r="B452" s="108"/>
      <c r="C452" s="108"/>
      <c r="D452" s="108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</row>
    <row r="453" spans="2:16">
      <c r="B453" s="108"/>
      <c r="C453" s="108"/>
      <c r="D453" s="108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</row>
    <row r="454" spans="2:16">
      <c r="B454" s="108"/>
      <c r="C454" s="108"/>
      <c r="D454" s="108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</row>
    <row r="455" spans="2:16">
      <c r="B455" s="108"/>
      <c r="C455" s="108"/>
      <c r="D455" s="108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</row>
    <row r="456" spans="2:16">
      <c r="B456" s="108"/>
      <c r="C456" s="108"/>
      <c r="D456" s="108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</row>
    <row r="457" spans="2:16">
      <c r="B457" s="108"/>
      <c r="C457" s="108"/>
      <c r="D457" s="108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</row>
    <row r="458" spans="2:16">
      <c r="B458" s="108"/>
      <c r="C458" s="108"/>
      <c r="D458" s="108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</row>
    <row r="459" spans="2:16">
      <c r="B459" s="108"/>
      <c r="C459" s="108"/>
      <c r="D459" s="108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</row>
    <row r="460" spans="2:16">
      <c r="B460" s="108"/>
      <c r="C460" s="108"/>
      <c r="D460" s="108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</row>
    <row r="461" spans="2:16">
      <c r="B461" s="108"/>
      <c r="C461" s="108"/>
      <c r="D461" s="108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</row>
    <row r="462" spans="2:16">
      <c r="B462" s="108"/>
      <c r="C462" s="108"/>
      <c r="D462" s="108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</row>
    <row r="463" spans="2:16">
      <c r="B463" s="108"/>
      <c r="C463" s="108"/>
      <c r="D463" s="108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46656d4-8850-49b3-aebd-68bd05f7f43d"/>
    <ds:schemaRef ds:uri="http://purl.org/dc/elements/1.1/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2023-03-01T09:07:00Z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